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98DD928-9F89-4F20-BB61-649392CD2F10}" xr6:coauthVersionLast="47" xr6:coauthVersionMax="47" xr10:uidLastSave="{00000000-0000-0000-0000-000000000000}"/>
  <bookViews>
    <workbookView xWindow="28860" yWindow="15" windowWidth="29040" windowHeight="17520" activeTab="1" xr2:uid="{00000000-000D-0000-FFFF-FFFF00000000}"/>
  </bookViews>
  <sheets>
    <sheet name="FORMAT" sheetId="7" r:id="rId1"/>
    <sheet name="CMD" sheetId="8" r:id="rId2"/>
    <sheet name="TIMING" sheetId="9" r:id="rId3"/>
  </sheets>
  <definedNames>
    <definedName name="_xlnm.Print_Area" localSheetId="0">FORMAT!$B$2:$CT$30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8" i="8" l="1"/>
  <c r="N138" i="8" s="1"/>
  <c r="M139" i="8"/>
  <c r="N139" i="8" s="1"/>
  <c r="M140" i="8"/>
  <c r="N140" i="8" s="1"/>
  <c r="M27" i="8"/>
  <c r="N27" i="8" s="1"/>
  <c r="M26" i="8"/>
  <c r="N26" i="8" s="1"/>
  <c r="M25" i="8"/>
  <c r="N25" i="8"/>
  <c r="L19" i="9"/>
  <c r="K19" i="9"/>
  <c r="J19" i="9"/>
  <c r="I19" i="9"/>
  <c r="L18" i="9"/>
  <c r="K18" i="9"/>
  <c r="J18" i="9"/>
  <c r="I18" i="9"/>
  <c r="H19" i="9"/>
  <c r="H18" i="9"/>
  <c r="I6" i="9"/>
  <c r="I17" i="9" s="1"/>
  <c r="J6" i="9"/>
  <c r="J17" i="9" s="1"/>
  <c r="K6" i="9"/>
  <c r="K17" i="9" s="1"/>
  <c r="L6" i="9"/>
  <c r="L17" i="9" s="1"/>
  <c r="I7" i="9"/>
  <c r="I8" i="9" s="1"/>
  <c r="I11" i="9" s="1"/>
  <c r="J7" i="9"/>
  <c r="J8" i="9" s="1"/>
  <c r="J11" i="9" s="1"/>
  <c r="K7" i="9"/>
  <c r="K8" i="9" s="1"/>
  <c r="K9" i="9" s="1"/>
  <c r="L7" i="9"/>
  <c r="L8" i="9" s="1"/>
  <c r="L15" i="9" s="1"/>
  <c r="H7" i="9"/>
  <c r="H8" i="9" s="1"/>
  <c r="H11" i="9" s="1"/>
  <c r="H6" i="9"/>
  <c r="H32" i="9" s="1"/>
  <c r="M265" i="8"/>
  <c r="N265" i="8" s="1"/>
  <c r="M264" i="8"/>
  <c r="N264" i="8" s="1"/>
  <c r="M263" i="8"/>
  <c r="N263" i="8" s="1"/>
  <c r="M262" i="8"/>
  <c r="N262" i="8" s="1"/>
  <c r="M261" i="8"/>
  <c r="N261" i="8" s="1"/>
  <c r="M260" i="8"/>
  <c r="N260" i="8" s="1"/>
  <c r="M259" i="8"/>
  <c r="N259" i="8" s="1"/>
  <c r="M258" i="8"/>
  <c r="N258" i="8" s="1"/>
  <c r="M257" i="8"/>
  <c r="N257" i="8" s="1"/>
  <c r="M256" i="8"/>
  <c r="N256" i="8" s="1"/>
  <c r="M255" i="8"/>
  <c r="N255" i="8" s="1"/>
  <c r="M254" i="8"/>
  <c r="N254" i="8" s="1"/>
  <c r="M253" i="8"/>
  <c r="N253" i="8" s="1"/>
  <c r="M252" i="8"/>
  <c r="N252" i="8" s="1"/>
  <c r="M251" i="8"/>
  <c r="N251" i="8" s="1"/>
  <c r="M250" i="8"/>
  <c r="N250" i="8" s="1"/>
  <c r="M249" i="8"/>
  <c r="N249" i="8" s="1"/>
  <c r="M248" i="8"/>
  <c r="N248" i="8" s="1"/>
  <c r="M247" i="8"/>
  <c r="N247" i="8" s="1"/>
  <c r="M246" i="8"/>
  <c r="N246" i="8" s="1"/>
  <c r="M245" i="8"/>
  <c r="N245" i="8" s="1"/>
  <c r="M244" i="8"/>
  <c r="N244" i="8" s="1"/>
  <c r="M243" i="8"/>
  <c r="N243" i="8" s="1"/>
  <c r="M242" i="8"/>
  <c r="N242" i="8" s="1"/>
  <c r="M241" i="8"/>
  <c r="N241" i="8" s="1"/>
  <c r="M240" i="8"/>
  <c r="N240" i="8" s="1"/>
  <c r="M239" i="8"/>
  <c r="N239" i="8" s="1"/>
  <c r="M238" i="8"/>
  <c r="N238" i="8" s="1"/>
  <c r="M237" i="8"/>
  <c r="N237" i="8" s="1"/>
  <c r="M236" i="8"/>
  <c r="N236" i="8" s="1"/>
  <c r="M235" i="8"/>
  <c r="N235" i="8" s="1"/>
  <c r="M234" i="8"/>
  <c r="N234" i="8" s="1"/>
  <c r="M233" i="8"/>
  <c r="N233" i="8" s="1"/>
  <c r="M232" i="8"/>
  <c r="N232" i="8" s="1"/>
  <c r="M231" i="8"/>
  <c r="N231" i="8" s="1"/>
  <c r="M230" i="8"/>
  <c r="N230" i="8" s="1"/>
  <c r="M229" i="8"/>
  <c r="N229" i="8" s="1"/>
  <c r="M228" i="8"/>
  <c r="N228" i="8" s="1"/>
  <c r="M227" i="8"/>
  <c r="N227" i="8" s="1"/>
  <c r="M226" i="8"/>
  <c r="N226" i="8" s="1"/>
  <c r="M225" i="8"/>
  <c r="N225" i="8" s="1"/>
  <c r="M224" i="8"/>
  <c r="N224" i="8" s="1"/>
  <c r="M223" i="8"/>
  <c r="N223" i="8" s="1"/>
  <c r="M222" i="8"/>
  <c r="N222" i="8" s="1"/>
  <c r="M221" i="8"/>
  <c r="N221" i="8" s="1"/>
  <c r="M220" i="8"/>
  <c r="N220" i="8" s="1"/>
  <c r="M219" i="8"/>
  <c r="N219" i="8" s="1"/>
  <c r="M218" i="8"/>
  <c r="N218" i="8" s="1"/>
  <c r="M217" i="8"/>
  <c r="N217" i="8" s="1"/>
  <c r="M216" i="8"/>
  <c r="N216" i="8" s="1"/>
  <c r="M215" i="8"/>
  <c r="N215" i="8" s="1"/>
  <c r="M214" i="8"/>
  <c r="N214" i="8" s="1"/>
  <c r="M213" i="8"/>
  <c r="N213" i="8" s="1"/>
  <c r="M212" i="8"/>
  <c r="N212" i="8" s="1"/>
  <c r="M211" i="8"/>
  <c r="N211" i="8" s="1"/>
  <c r="M210" i="8"/>
  <c r="N210" i="8" s="1"/>
  <c r="M209" i="8"/>
  <c r="N209" i="8" s="1"/>
  <c r="M208" i="8"/>
  <c r="N208" i="8" s="1"/>
  <c r="M207" i="8"/>
  <c r="N207" i="8" s="1"/>
  <c r="M206" i="8"/>
  <c r="N206" i="8" s="1"/>
  <c r="M205" i="8"/>
  <c r="N205" i="8" s="1"/>
  <c r="M204" i="8"/>
  <c r="N204" i="8" s="1"/>
  <c r="M203" i="8"/>
  <c r="N203" i="8" s="1"/>
  <c r="M202" i="8"/>
  <c r="N202" i="8" s="1"/>
  <c r="M201" i="8"/>
  <c r="N201" i="8" s="1"/>
  <c r="M200" i="8"/>
  <c r="N200" i="8" s="1"/>
  <c r="M199" i="8"/>
  <c r="N199" i="8" s="1"/>
  <c r="M198" i="8"/>
  <c r="N198" i="8" s="1"/>
  <c r="M197" i="8"/>
  <c r="N197" i="8" s="1"/>
  <c r="M196" i="8"/>
  <c r="N196" i="8" s="1"/>
  <c r="M195" i="8"/>
  <c r="N195" i="8" s="1"/>
  <c r="M194" i="8"/>
  <c r="N194" i="8" s="1"/>
  <c r="M193" i="8"/>
  <c r="N193" i="8" s="1"/>
  <c r="M192" i="8"/>
  <c r="N192" i="8" s="1"/>
  <c r="M191" i="8"/>
  <c r="N191" i="8" s="1"/>
  <c r="M190" i="8"/>
  <c r="N190" i="8" s="1"/>
  <c r="M189" i="8"/>
  <c r="N189" i="8" s="1"/>
  <c r="M188" i="8"/>
  <c r="N188" i="8" s="1"/>
  <c r="M187" i="8"/>
  <c r="N187" i="8" s="1"/>
  <c r="M186" i="8"/>
  <c r="N186" i="8" s="1"/>
  <c r="M185" i="8"/>
  <c r="N185" i="8" s="1"/>
  <c r="M184" i="8"/>
  <c r="N184" i="8" s="1"/>
  <c r="M183" i="8"/>
  <c r="N183" i="8" s="1"/>
  <c r="M182" i="8"/>
  <c r="N182" i="8" s="1"/>
  <c r="M181" i="8"/>
  <c r="N181" i="8" s="1"/>
  <c r="M180" i="8"/>
  <c r="N180" i="8" s="1"/>
  <c r="M179" i="8"/>
  <c r="N179" i="8" s="1"/>
  <c r="M178" i="8"/>
  <c r="N178" i="8" s="1"/>
  <c r="M177" i="8"/>
  <c r="N177" i="8" s="1"/>
  <c r="M176" i="8"/>
  <c r="N176" i="8" s="1"/>
  <c r="M175" i="8"/>
  <c r="N175" i="8" s="1"/>
  <c r="M174" i="8"/>
  <c r="N174" i="8" s="1"/>
  <c r="M173" i="8"/>
  <c r="N173" i="8" s="1"/>
  <c r="M172" i="8"/>
  <c r="N172" i="8" s="1"/>
  <c r="M171" i="8"/>
  <c r="N171" i="8" s="1"/>
  <c r="M170" i="8"/>
  <c r="N170" i="8" s="1"/>
  <c r="M169" i="8"/>
  <c r="N169" i="8" s="1"/>
  <c r="M168" i="8"/>
  <c r="N168" i="8" s="1"/>
  <c r="M167" i="8"/>
  <c r="N167" i="8" s="1"/>
  <c r="M166" i="8"/>
  <c r="N166" i="8" s="1"/>
  <c r="M165" i="8"/>
  <c r="N165" i="8" s="1"/>
  <c r="M164" i="8"/>
  <c r="N164" i="8" s="1"/>
  <c r="M163" i="8"/>
  <c r="N163" i="8" s="1"/>
  <c r="M162" i="8"/>
  <c r="N162" i="8" s="1"/>
  <c r="M161" i="8"/>
  <c r="N161" i="8" s="1"/>
  <c r="M160" i="8"/>
  <c r="N160" i="8" s="1"/>
  <c r="M159" i="8"/>
  <c r="N159" i="8" s="1"/>
  <c r="M158" i="8"/>
  <c r="N158" i="8" s="1"/>
  <c r="M157" i="8"/>
  <c r="N157" i="8" s="1"/>
  <c r="M156" i="8"/>
  <c r="N156" i="8" s="1"/>
  <c r="M155" i="8"/>
  <c r="N155" i="8" s="1"/>
  <c r="M154" i="8"/>
  <c r="N154" i="8" s="1"/>
  <c r="M153" i="8"/>
  <c r="N153" i="8" s="1"/>
  <c r="M152" i="8"/>
  <c r="N152" i="8" s="1"/>
  <c r="M151" i="8"/>
  <c r="N151" i="8" s="1"/>
  <c r="M150" i="8"/>
  <c r="N150" i="8" s="1"/>
  <c r="M149" i="8"/>
  <c r="N149" i="8" s="1"/>
  <c r="M148" i="8"/>
  <c r="N148" i="8" s="1"/>
  <c r="M147" i="8"/>
  <c r="N147" i="8" s="1"/>
  <c r="M146" i="8"/>
  <c r="N146" i="8" s="1"/>
  <c r="M145" i="8"/>
  <c r="N145" i="8" s="1"/>
  <c r="M144" i="8"/>
  <c r="N144" i="8" s="1"/>
  <c r="M143" i="8"/>
  <c r="N143" i="8" s="1"/>
  <c r="M142" i="8"/>
  <c r="N142" i="8" s="1"/>
  <c r="M141" i="8"/>
  <c r="N141" i="8" s="1"/>
  <c r="M136" i="8"/>
  <c r="N136" i="8" s="1"/>
  <c r="M135" i="8"/>
  <c r="N135" i="8" s="1"/>
  <c r="M134" i="8"/>
  <c r="N134" i="8" s="1"/>
  <c r="M133" i="8"/>
  <c r="N133" i="8" s="1"/>
  <c r="M132" i="8"/>
  <c r="N132" i="8" s="1"/>
  <c r="M131" i="8"/>
  <c r="N131" i="8" s="1"/>
  <c r="M130" i="8"/>
  <c r="N130" i="8" s="1"/>
  <c r="M129" i="8"/>
  <c r="N129" i="8" s="1"/>
  <c r="M128" i="8"/>
  <c r="N128" i="8" s="1"/>
  <c r="M127" i="8"/>
  <c r="N127" i="8" s="1"/>
  <c r="M126" i="8"/>
  <c r="N126" i="8" s="1"/>
  <c r="M125" i="8"/>
  <c r="N125" i="8" s="1"/>
  <c r="M124" i="8"/>
  <c r="N124" i="8" s="1"/>
  <c r="M123" i="8"/>
  <c r="N123" i="8" s="1"/>
  <c r="M122" i="8"/>
  <c r="N122" i="8" s="1"/>
  <c r="M121" i="8"/>
  <c r="N121" i="8" s="1"/>
  <c r="M120" i="8"/>
  <c r="N120" i="8" s="1"/>
  <c r="M119" i="8"/>
  <c r="N119" i="8" s="1"/>
  <c r="M118" i="8"/>
  <c r="N118" i="8" s="1"/>
  <c r="M117" i="8"/>
  <c r="N117" i="8" s="1"/>
  <c r="M116" i="8"/>
  <c r="N116" i="8" s="1"/>
  <c r="M115" i="8"/>
  <c r="N115" i="8" s="1"/>
  <c r="M114" i="8"/>
  <c r="N114" i="8" s="1"/>
  <c r="M113" i="8"/>
  <c r="N113" i="8" s="1"/>
  <c r="M112" i="8"/>
  <c r="N112" i="8" s="1"/>
  <c r="M111" i="8"/>
  <c r="N111" i="8" s="1"/>
  <c r="M110" i="8"/>
  <c r="N110" i="8" s="1"/>
  <c r="M109" i="8"/>
  <c r="N109" i="8" s="1"/>
  <c r="M108" i="8"/>
  <c r="N108" i="8" s="1"/>
  <c r="M107" i="8"/>
  <c r="N107" i="8" s="1"/>
  <c r="M106" i="8"/>
  <c r="N106" i="8" s="1"/>
  <c r="M105" i="8"/>
  <c r="N105" i="8" s="1"/>
  <c r="M104" i="8"/>
  <c r="N104" i="8" s="1"/>
  <c r="M103" i="8"/>
  <c r="N103" i="8" s="1"/>
  <c r="M102" i="8"/>
  <c r="N102" i="8" s="1"/>
  <c r="M101" i="8"/>
  <c r="N101" i="8" s="1"/>
  <c r="M100" i="8"/>
  <c r="N100" i="8" s="1"/>
  <c r="M99" i="8"/>
  <c r="N99" i="8" s="1"/>
  <c r="M98" i="8"/>
  <c r="N98" i="8" s="1"/>
  <c r="M97" i="8"/>
  <c r="N97" i="8" s="1"/>
  <c r="M96" i="8"/>
  <c r="N96" i="8" s="1"/>
  <c r="M95" i="8"/>
  <c r="N95" i="8" s="1"/>
  <c r="M94" i="8"/>
  <c r="N94" i="8" s="1"/>
  <c r="M93" i="8"/>
  <c r="N93" i="8" s="1"/>
  <c r="M92" i="8"/>
  <c r="N92" i="8" s="1"/>
  <c r="M91" i="8"/>
  <c r="N91" i="8" s="1"/>
  <c r="M90" i="8"/>
  <c r="N90" i="8" s="1"/>
  <c r="M89" i="8"/>
  <c r="N89" i="8" s="1"/>
  <c r="M88" i="8"/>
  <c r="N88" i="8" s="1"/>
  <c r="M87" i="8"/>
  <c r="N87" i="8" s="1"/>
  <c r="M86" i="8"/>
  <c r="N86" i="8" s="1"/>
  <c r="M85" i="8"/>
  <c r="N85" i="8" s="1"/>
  <c r="M84" i="8"/>
  <c r="N84" i="8" s="1"/>
  <c r="M83" i="8"/>
  <c r="N83" i="8" s="1"/>
  <c r="M82" i="8"/>
  <c r="N82" i="8" s="1"/>
  <c r="M81" i="8"/>
  <c r="N81" i="8" s="1"/>
  <c r="M80" i="8"/>
  <c r="N80" i="8" s="1"/>
  <c r="M79" i="8"/>
  <c r="N79" i="8" s="1"/>
  <c r="M78" i="8"/>
  <c r="N78" i="8" s="1"/>
  <c r="M77" i="8"/>
  <c r="N77" i="8" s="1"/>
  <c r="M76" i="8"/>
  <c r="N76" i="8" s="1"/>
  <c r="M75" i="8"/>
  <c r="N75" i="8" s="1"/>
  <c r="M74" i="8"/>
  <c r="N74" i="8" s="1"/>
  <c r="M73" i="8"/>
  <c r="N73" i="8" s="1"/>
  <c r="M72" i="8"/>
  <c r="N72" i="8" s="1"/>
  <c r="M71" i="8"/>
  <c r="N71" i="8" s="1"/>
  <c r="M70" i="8"/>
  <c r="N70" i="8" s="1"/>
  <c r="M69" i="8"/>
  <c r="N69" i="8" s="1"/>
  <c r="M68" i="8"/>
  <c r="N68" i="8" s="1"/>
  <c r="M67" i="8"/>
  <c r="N67" i="8" s="1"/>
  <c r="M66" i="8"/>
  <c r="N66" i="8" s="1"/>
  <c r="M65" i="8"/>
  <c r="N65" i="8" s="1"/>
  <c r="M64" i="8"/>
  <c r="N64" i="8" s="1"/>
  <c r="M63" i="8"/>
  <c r="N63" i="8" s="1"/>
  <c r="M62" i="8"/>
  <c r="N62" i="8" s="1"/>
  <c r="M61" i="8"/>
  <c r="N61" i="8" s="1"/>
  <c r="M60" i="8"/>
  <c r="N60" i="8" s="1"/>
  <c r="M59" i="8"/>
  <c r="N59" i="8" s="1"/>
  <c r="M58" i="8"/>
  <c r="N58" i="8" s="1"/>
  <c r="M57" i="8"/>
  <c r="N57" i="8" s="1"/>
  <c r="M56" i="8"/>
  <c r="N56" i="8" s="1"/>
  <c r="M55" i="8"/>
  <c r="N55" i="8" s="1"/>
  <c r="M54" i="8"/>
  <c r="N54" i="8" s="1"/>
  <c r="M53" i="8"/>
  <c r="N53" i="8" s="1"/>
  <c r="M52" i="8"/>
  <c r="N52" i="8" s="1"/>
  <c r="M51" i="8"/>
  <c r="N51" i="8" s="1"/>
  <c r="M50" i="8"/>
  <c r="N50" i="8" s="1"/>
  <c r="M49" i="8"/>
  <c r="N49" i="8" s="1"/>
  <c r="M48" i="8"/>
  <c r="N48" i="8" s="1"/>
  <c r="M47" i="8"/>
  <c r="N47" i="8" s="1"/>
  <c r="M46" i="8"/>
  <c r="N46" i="8" s="1"/>
  <c r="M45" i="8"/>
  <c r="N45" i="8" s="1"/>
  <c r="M44" i="8"/>
  <c r="N44" i="8" s="1"/>
  <c r="M43" i="8"/>
  <c r="N43" i="8" s="1"/>
  <c r="M42" i="8"/>
  <c r="N42" i="8" s="1"/>
  <c r="M41" i="8"/>
  <c r="N41" i="8" s="1"/>
  <c r="M40" i="8"/>
  <c r="N40" i="8" s="1"/>
  <c r="M39" i="8"/>
  <c r="N39" i="8" s="1"/>
  <c r="M38" i="8"/>
  <c r="N38" i="8" s="1"/>
  <c r="M37" i="8"/>
  <c r="N37" i="8" s="1"/>
  <c r="M36" i="8"/>
  <c r="N36" i="8" s="1"/>
  <c r="M35" i="8"/>
  <c r="N35" i="8" s="1"/>
  <c r="M34" i="8"/>
  <c r="N34" i="8" s="1"/>
  <c r="M33" i="8"/>
  <c r="N33" i="8" s="1"/>
  <c r="M32" i="8"/>
  <c r="N32" i="8" s="1"/>
  <c r="M31" i="8"/>
  <c r="N31" i="8" s="1"/>
  <c r="M30" i="8"/>
  <c r="N30" i="8" s="1"/>
  <c r="M29" i="8"/>
  <c r="N29" i="8" s="1"/>
  <c r="M28" i="8"/>
  <c r="N28" i="8" s="1"/>
  <c r="M24" i="8"/>
  <c r="N24" i="8" s="1"/>
  <c r="M23" i="8"/>
  <c r="N23" i="8" s="1"/>
  <c r="M22" i="8"/>
  <c r="N22" i="8" s="1"/>
  <c r="M21" i="8"/>
  <c r="N21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7" i="8"/>
  <c r="N7" i="8" s="1"/>
  <c r="H30" i="9" l="1"/>
  <c r="I30" i="9"/>
  <c r="I31" i="9"/>
  <c r="K30" i="9"/>
  <c r="J31" i="9"/>
  <c r="J30" i="9"/>
  <c r="J32" i="9"/>
  <c r="H31" i="9"/>
  <c r="K32" i="9"/>
  <c r="L30" i="9"/>
  <c r="K31" i="9"/>
  <c r="L31" i="9"/>
  <c r="I32" i="9"/>
  <c r="L32" i="9"/>
  <c r="H13" i="9"/>
  <c r="H14" i="9" s="1"/>
  <c r="I13" i="9"/>
  <c r="I14" i="9" s="1"/>
  <c r="J13" i="9"/>
  <c r="J14" i="9" s="1"/>
  <c r="L13" i="9"/>
  <c r="L14" i="9" s="1"/>
  <c r="K13" i="9"/>
  <c r="K14" i="9" s="1"/>
  <c r="J20" i="9"/>
  <c r="I20" i="9"/>
  <c r="L20" i="9"/>
  <c r="H20" i="9"/>
  <c r="H21" i="9"/>
  <c r="K20" i="9"/>
  <c r="J21" i="9"/>
  <c r="L21" i="9"/>
  <c r="K21" i="9"/>
  <c r="I21" i="9"/>
  <c r="L23" i="9"/>
  <c r="L25" i="9" s="1"/>
  <c r="L22" i="9"/>
  <c r="L24" i="9" s="1"/>
  <c r="K11" i="9"/>
  <c r="L11" i="9"/>
  <c r="L12" i="9" s="1"/>
  <c r="H15" i="9"/>
  <c r="H23" i="9" s="1"/>
  <c r="H25" i="9" s="1"/>
  <c r="I15" i="9"/>
  <c r="I23" i="9" s="1"/>
  <c r="I25" i="9" s="1"/>
  <c r="H9" i="9"/>
  <c r="J9" i="9"/>
  <c r="J15" i="9"/>
  <c r="J16" i="9" s="1"/>
  <c r="L9" i="9"/>
  <c r="K15" i="9"/>
  <c r="I9" i="9"/>
  <c r="H17" i="9"/>
  <c r="H12" i="9"/>
  <c r="K10" i="9"/>
  <c r="L16" i="9"/>
  <c r="J12" i="9"/>
  <c r="I12" i="9"/>
  <c r="L27" i="9" l="1"/>
  <c r="L26" i="9"/>
  <c r="L28" i="9" s="1"/>
  <c r="H27" i="9"/>
  <c r="H29" i="9" s="1"/>
  <c r="I27" i="9"/>
  <c r="I29" i="9" s="1"/>
  <c r="L10" i="9"/>
  <c r="H10" i="9"/>
  <c r="L29" i="9"/>
  <c r="K12" i="9"/>
  <c r="I10" i="9"/>
  <c r="J10" i="9"/>
  <c r="K22" i="9"/>
  <c r="K24" i="9" s="1"/>
  <c r="K23" i="9"/>
  <c r="K25" i="9" s="1"/>
  <c r="J22" i="9"/>
  <c r="J24" i="9" s="1"/>
  <c r="J23" i="9"/>
  <c r="J25" i="9" s="1"/>
  <c r="I16" i="9"/>
  <c r="I34" i="9" s="1"/>
  <c r="I22" i="9"/>
  <c r="I24" i="9" s="1"/>
  <c r="K16" i="9"/>
  <c r="K33" i="9" s="1"/>
  <c r="H16" i="9"/>
  <c r="H33" i="9" s="1"/>
  <c r="H22" i="9"/>
  <c r="H24" i="9" s="1"/>
  <c r="J33" i="9"/>
  <c r="J34" i="9"/>
  <c r="L34" i="9"/>
  <c r="L33" i="9"/>
  <c r="H26" i="9" l="1"/>
  <c r="I26" i="9"/>
  <c r="K26" i="9"/>
  <c r="J26" i="9"/>
  <c r="J27" i="9"/>
  <c r="K27" i="9"/>
  <c r="K29" i="9" s="1"/>
  <c r="I28" i="9"/>
  <c r="I33" i="9"/>
  <c r="J29" i="9"/>
  <c r="H28" i="9"/>
  <c r="J28" i="9"/>
  <c r="H34" i="9"/>
  <c r="K28" i="9"/>
  <c r="K34" i="9"/>
</calcChain>
</file>

<file path=xl/sharedStrings.xml><?xml version="1.0" encoding="utf-8"?>
<sst xmlns="http://schemas.openxmlformats.org/spreadsheetml/2006/main" count="663" uniqueCount="256">
  <si>
    <t>CMD</t>
  </si>
  <si>
    <t>H</t>
  </si>
  <si>
    <t>L</t>
  </si>
  <si>
    <t>ADDR</t>
  </si>
  <si>
    <t>GRP</t>
  </si>
  <si>
    <t>X</t>
  </si>
  <si>
    <t>PAYLOAD</t>
  </si>
  <si>
    <t>CRC8</t>
  </si>
  <si>
    <t>PSIZE</t>
  </si>
  <si>
    <t>5 + PSIZE</t>
  </si>
  <si>
    <t>…</t>
  </si>
  <si>
    <t>DEC</t>
  </si>
  <si>
    <t>HEX</t>
  </si>
  <si>
    <t>NOP()</t>
  </si>
  <si>
    <t>MNEMONIC</t>
  </si>
  <si>
    <t>0xB5</t>
  </si>
  <si>
    <t>0x84</t>
  </si>
  <si>
    <t>0xC3</t>
  </si>
  <si>
    <t>0xF6</t>
  </si>
  <si>
    <t>&lt;group&gt;</t>
  </si>
  <si>
    <t>&lt;sequence&gt;</t>
  </si>
  <si>
    <t>GRP_CLR(0xC3, 0xF6)</t>
  </si>
  <si>
    <t>SHUTDOWN(0x8F,0x55)</t>
  </si>
  <si>
    <t>0x8F</t>
  </si>
  <si>
    <t>0x55</t>
  </si>
  <si>
    <t>SEQ_CLR(0xB5, 0x84)</t>
  </si>
  <si>
    <t>DESCRIPTION</t>
  </si>
  <si>
    <t>Clear all sequence</t>
  </si>
  <si>
    <t>Execute sequence</t>
  </si>
  <si>
    <t>Power down led</t>
  </si>
  <si>
    <t>Power on led (steady)</t>
  </si>
  <si>
    <t>Flash led one time</t>
  </si>
  <si>
    <t>SEQ_EXE(seq)</t>
  </si>
  <si>
    <t>TRY</t>
  </si>
  <si>
    <t>BIT RATE</t>
  </si>
  <si>
    <t>BIT duration</t>
  </si>
  <si>
    <t>HALF-BIT rate</t>
  </si>
  <si>
    <t>HALF-BIT duration</t>
  </si>
  <si>
    <t>WAKEUP half-bit</t>
  </si>
  <si>
    <t>WAKEUP duration</t>
  </si>
  <si>
    <t>WAIT half-bit</t>
  </si>
  <si>
    <t>WAIT duration</t>
  </si>
  <si>
    <t>GAP half-bit</t>
  </si>
  <si>
    <t>GAP duration</t>
  </si>
  <si>
    <t>BYTE duration</t>
  </si>
  <si>
    <t>FRAME min duration</t>
  </si>
  <si>
    <t>FRAME max duration</t>
  </si>
  <si>
    <t>RETRY</t>
  </si>
  <si>
    <t>CONFIG</t>
  </si>
  <si>
    <t>TIMING</t>
  </si>
  <si>
    <t>[us]</t>
  </si>
  <si>
    <t>[byte]</t>
  </si>
  <si>
    <t>[Hz]</t>
  </si>
  <si>
    <t>%</t>
  </si>
  <si>
    <t>GAP pulse tolerance</t>
  </si>
  <si>
    <t>BIT PULSE SHORT max</t>
  </si>
  <si>
    <t>BIT PULSE LONG max</t>
  </si>
  <si>
    <t>GAP PULSE min</t>
  </si>
  <si>
    <t>GAP PULSE max</t>
  </si>
  <si>
    <t>PACKET min duration</t>
  </si>
  <si>
    <t>PACKET max duration</t>
  </si>
  <si>
    <t xml:space="preserve">PACKET size min </t>
  </si>
  <si>
    <t>PACKET size max</t>
  </si>
  <si>
    <t>BURST min duration</t>
  </si>
  <si>
    <t>BURST max duration</t>
  </si>
  <si>
    <t>PACKET min half-bit</t>
  </si>
  <si>
    <t>PACKET max half-bit</t>
  </si>
  <si>
    <t>FRAME min half-bit</t>
  </si>
  <si>
    <t>FRAME max half-bit</t>
  </si>
  <si>
    <t>BURST min half-bit</t>
  </si>
  <si>
    <t>BURST max half-bit</t>
  </si>
  <si>
    <t>PID</t>
  </si>
  <si>
    <t>FLAGS</t>
  </si>
  <si>
    <t>3 ms "L"</t>
  </si>
  <si>
    <t>PACKET</t>
  </si>
  <si>
    <t>HALF-BIT</t>
  </si>
  <si>
    <t>BIT</t>
  </si>
  <si>
    <t>GAP</t>
  </si>
  <si>
    <t>PREAMBLE "0xFF"</t>
  </si>
  <si>
    <t>PUSH
ER</t>
  </si>
  <si>
    <t>FRAME</t>
  </si>
  <si>
    <t>WAKEUP</t>
  </si>
  <si>
    <t>WAIT</t>
  </si>
  <si>
    <t>KICKSTART</t>
  </si>
  <si>
    <t>5 ms "H"</t>
  </si>
  <si>
    <t>LOW</t>
  </si>
  <si>
    <t>5 + NTRY</t>
  </si>
  <si>
    <t>BURST</t>
  </si>
  <si>
    <t>SYNC_WORD "0x2DD4"</t>
  </si>
  <si>
    <t>1 ms "L"</t>
  </si>
  <si>
    <t>PID=X, TRY 0</t>
  </si>
  <si>
    <t>PID=X, TRY 1</t>
  </si>
  <si>
    <t>PID=X, TRY n</t>
  </si>
  <si>
    <t>6 + NTRY</t>
  </si>
  <si>
    <t>TYPE</t>
  </si>
  <si>
    <t>NUM</t>
  </si>
  <si>
    <t>FIELD</t>
  </si>
  <si>
    <t>BIT VALUE</t>
  </si>
  <si>
    <t>TRANSMISSION FORMAT</t>
  </si>
  <si>
    <t>Command opcode
(See CMD panel)</t>
  </si>
  <si>
    <t>Uniq packet ID modulo 255. 
Same for all try in burst,
Incremented after each burst</t>
  </si>
  <si>
    <t xml:space="preserve">Destination address or destination group
(Meaning Depend on GRP flag)
</t>
  </si>
  <si>
    <t>Silence during 3ms to synchronize pulse level</t>
  </si>
  <si>
    <t>Preambule allow decoder to synchonisation</t>
  </si>
  <si>
    <t>Synchronisation word to distingue MINIPIX frame</t>
  </si>
  <si>
    <t>Data packet</t>
  </si>
  <si>
    <t>Pusher bit to close packet CRC properly and en frame</t>
  </si>
  <si>
    <t>Need to wakeup transmitter</t>
  </si>
  <si>
    <t>Need to let trasmitter strat transmission</t>
  </si>
  <si>
    <t>Allow receiver to adjust AGC</t>
  </si>
  <si>
    <t>End of transmission</t>
  </si>
  <si>
    <t>First frame of retry
(PID is the same on all frame, TRY is incremented)</t>
  </si>
  <si>
    <t>Second frame of retry
(PID is the same on all frame, TRY is incremented)</t>
  </si>
  <si>
    <t>last frame of retry
(PID is the same on all frame, TRY is incremented)</t>
  </si>
  <si>
    <t>~100 µs</t>
  </si>
  <si>
    <t>KICKSTART duration</t>
  </si>
  <si>
    <t>KICKSTART half-bit</t>
  </si>
  <si>
    <t>BIT PULSE NOISE max</t>
  </si>
  <si>
    <t>SEQ_EXE(1)</t>
  </si>
  <si>
    <t>SEQ_EXE(2)</t>
  </si>
  <si>
    <t>SEQ_EXE(3)</t>
  </si>
  <si>
    <t>SEQ_EXE(63)</t>
  </si>
  <si>
    <t>SEQ_EXE(62)</t>
  </si>
  <si>
    <t>SEQ_EXE(61)</t>
  </si>
  <si>
    <t>SEQ_EXE(60)</t>
  </si>
  <si>
    <t>SEQ_EXE(4)</t>
  </si>
  <si>
    <t>SEQ_EXE(5)</t>
  </si>
  <si>
    <t>GRP = 0 : ADDR is device address
GRP = 1 : ADDR is group address
TRY : Try count in burst
PSIZE : Payload size in byte</t>
  </si>
  <si>
    <t>15 bytes max</t>
  </si>
  <si>
    <t>Optionnal payload
(PSIZE can be 0 to 15 bytes)</t>
  </si>
  <si>
    <t>Set sequence</t>
  </si>
  <si>
    <t>SEQ_SET(seq, ...)</t>
  </si>
  <si>
    <t>GRP_JOIN(group)</t>
  </si>
  <si>
    <t>GRP_LEAVE(group)</t>
  </si>
  <si>
    <t>No operation, do nothing (Heartbeat)</t>
  </si>
  <si>
    <t>Flash led continuously</t>
  </si>
  <si>
    <t>Glow led one time</t>
  </si>
  <si>
    <t>Glow led continously</t>
  </si>
  <si>
    <t>Enable or disable light acknoledgement</t>
  </si>
  <si>
    <t>&lt;status&gt;</t>
  </si>
  <si>
    <t>0x17: auto, 0x96: rf</t>
  </si>
  <si>
    <t>Shutdown device</t>
  </si>
  <si>
    <t>Reboot device</t>
  </si>
  <si>
    <t>0x32</t>
  </si>
  <si>
    <t>Save config</t>
  </si>
  <si>
    <t>SEQ_EXE(0)</t>
  </si>
  <si>
    <t>SYNCHRONIZED COMMANDE</t>
  </si>
  <si>
    <t>Set led brightness</t>
  </si>
  <si>
    <t>&lt;count&gt;</t>
  </si>
  <si>
    <t>&lt;level&gt;</t>
  </si>
  <si>
    <t>0: off, 1: on</t>
  </si>
  <si>
    <t>0 - 6</t>
  </si>
  <si>
    <t>0 - 255</t>
  </si>
  <si>
    <t>1 - 255</t>
  </si>
  <si>
    <t>Join device to group</t>
  </si>
  <si>
    <t>Remove device from group</t>
  </si>
  <si>
    <t>Clear all group on device</t>
  </si>
  <si>
    <t>LED_OFF()</t>
  </si>
  <si>
    <t>LED_ON(R,G,B)</t>
  </si>
  <si>
    <t>LED_FLASH(R,G,B)</t>
  </si>
  <si>
    <t>LED_FLASHC(R,G,B)</t>
  </si>
  <si>
    <t>LED_GLOW(R,G,B)</t>
  </si>
  <si>
    <t>LED_GLOWC(R,G,B)</t>
  </si>
  <si>
    <t>LED_ON(RANDOM)</t>
  </si>
  <si>
    <t>LED_ON(BLUE)</t>
  </si>
  <si>
    <t>LED_ON(GREEN)</t>
  </si>
  <si>
    <t>LED_ON(CYAN)</t>
  </si>
  <si>
    <t>LED_ON(RED)</t>
  </si>
  <si>
    <t>LED_ON(PURPLE)</t>
  </si>
  <si>
    <t>LED_ON(YELLOW)</t>
  </si>
  <si>
    <t>LED_ON(WHITE)</t>
  </si>
  <si>
    <t>LED_FLASH(RANDOM)</t>
  </si>
  <si>
    <t>LED_FLASH(BLUE)</t>
  </si>
  <si>
    <t>LED_FLASH(GREEN)</t>
  </si>
  <si>
    <t>LED_FLASH((CYAN)</t>
  </si>
  <si>
    <t>LED_FLASH(RED)</t>
  </si>
  <si>
    <t>LED_FLASH(PURPLE)</t>
  </si>
  <si>
    <t>LED_FLASH(YELLOW)</t>
  </si>
  <si>
    <t>LED_FLASH(WHITE)</t>
  </si>
  <si>
    <t>LED_FLASHC(RANDOM)</t>
  </si>
  <si>
    <t>LED_FLASHC(BLUE)</t>
  </si>
  <si>
    <t>LED_FLASHC(GREEN)</t>
  </si>
  <si>
    <t>LED_FLASHC(CYAN)</t>
  </si>
  <si>
    <t>LED_FLASHC(RED)</t>
  </si>
  <si>
    <t>LED_FLASHC(PURPLE)</t>
  </si>
  <si>
    <t>LED_FLASHC(YELLOW)</t>
  </si>
  <si>
    <t>LED_FLASHC(WHITE)</t>
  </si>
  <si>
    <t>LED_GLOW(RANDOM)</t>
  </si>
  <si>
    <t>LED_GLOW(BLUE)</t>
  </si>
  <si>
    <t>LED_GLOW(GREEN)</t>
  </si>
  <si>
    <t>LED_GLOW(CYAN)</t>
  </si>
  <si>
    <t>LED_GLOW(RED)</t>
  </si>
  <si>
    <t>LED_GLOW(PURPLE)</t>
  </si>
  <si>
    <t>LED_GLOW(YELLOW)</t>
  </si>
  <si>
    <t>LED_GLOW(WHITE)</t>
  </si>
  <si>
    <t>LED_GLOWC(RANDOM)</t>
  </si>
  <si>
    <t>LED_GLOWC(BLUE)</t>
  </si>
  <si>
    <t>LED_GLOWC(GREEN)</t>
  </si>
  <si>
    <t>LED_GLOWC(CYAN)</t>
  </si>
  <si>
    <t>LED_GLOWC(RED)</t>
  </si>
  <si>
    <t>LED_GLOWC(PURPLE)</t>
  </si>
  <si>
    <t>LED_GLOWC(YELLOW)</t>
  </si>
  <si>
    <t>LED_GLOWC(WHITE)</t>
  </si>
  <si>
    <t>Set flash config</t>
  </si>
  <si>
    <t>SET_LED(count)</t>
  </si>
  <si>
    <t>SET_BRIGHT(level)</t>
  </si>
  <si>
    <t>SET_BOOT(boot)</t>
  </si>
  <si>
    <t>Set glow config</t>
  </si>
  <si>
    <t>SET_GLOW(a2b, b2a)</t>
  </si>
  <si>
    <t>0-255 (x100 ms)</t>
  </si>
  <si>
    <t>SET_ACK(status)</t>
  </si>
  <si>
    <t>Set Led count used (need reboot)</t>
  </si>
  <si>
    <t>Set boot (btn short press mode)</t>
  </si>
  <si>
    <t>SYNC</t>
  </si>
  <si>
    <t>SAVE</t>
  </si>
  <si>
    <t>SAVE(0x17, 0xF2)</t>
  </si>
  <si>
    <t>0x17</t>
  </si>
  <si>
    <t>0xF2</t>
  </si>
  <si>
    <t>CRC8 is computed on the whole packet.
CRC-8/SMBUS Polynôme: 0x07</t>
  </si>
  <si>
    <t>5 to 20 bytes</t>
  </si>
  <si>
    <t>Enable or disable auto save</t>
  </si>
  <si>
    <t>SET_AUTOSAVE(status)</t>
  </si>
  <si>
    <t>&lt;mode&gt;</t>
  </si>
  <si>
    <t>SET_FLASH(on, off)</t>
  </si>
  <si>
    <t>&lt;on_ms&gt;</t>
  </si>
  <si>
    <t>&lt;off_ms&gt;</t>
  </si>
  <si>
    <t>&lt;a2b_ms&gt;</t>
  </si>
  <si>
    <t>&lt;b2a_ms&gt;</t>
  </si>
  <si>
    <t>NONE</t>
  </si>
  <si>
    <t>FLASH</t>
  </si>
  <si>
    <t>GLOW</t>
  </si>
  <si>
    <t>&lt;on_color&gt;</t>
  </si>
  <si>
    <t>&lt;off_color&gt;</t>
  </si>
  <si>
    <t>&lt;a_color&gt;</t>
  </si>
  <si>
    <t>&lt;b_color&gt;</t>
  </si>
  <si>
    <t>SEQ_SET(&lt;id&gt;, NONE)</t>
  </si>
  <si>
    <t>SEQ_SET(&lt;id&gt;, FLASH, ...)</t>
  </si>
  <si>
    <t>SEQ_SET(&lt;id&gt;, GLOW, ...)</t>
  </si>
  <si>
    <t>COMMANDE V1</t>
  </si>
  <si>
    <t>&lt;ton&gt;</t>
  </si>
  <si>
    <t>&lt;toff&gt;</t>
  </si>
  <si>
    <t>&lt;ta2b&gt;</t>
  </si>
  <si>
    <t>&lt;tb2a&gt;</t>
  </si>
  <si>
    <t>Reset user configuration to factory default</t>
  </si>
  <si>
    <t>RESET(0x73, 0x84)</t>
  </si>
  <si>
    <t>0x73</t>
  </si>
  <si>
    <t>0xB9</t>
  </si>
  <si>
    <t>REBOOT(0x32,0xB9)</t>
  </si>
  <si>
    <t>Set 24 bits color</t>
  </si>
  <si>
    <t>TRUE_COLOR(R,G,B)</t>
  </si>
  <si>
    <t>&lt;R&gt;</t>
  </si>
  <si>
    <t>&lt;G&gt;</t>
  </si>
  <si>
    <t>&lt;B&gt;</t>
  </si>
  <si>
    <t>Test radio</t>
  </si>
  <si>
    <t>RF_TEST(…)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</si>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</sst>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9" xfId="0" applyFill="1" applyBorder="1" applyAlignment="1">
      <alignment horizontal="left" vertical="center"/>
    </xf>
    <xf numFmtId="0" fontId="0" fillId="0" borderId="13" xfId="0" applyBorder="1"/>
    <xf numFmtId="0" fontId="0" fillId="0" borderId="11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0" fillId="0" borderId="35" xfId="0" applyBorder="1"/>
    <xf numFmtId="0" fontId="0" fillId="0" borderId="49" xfId="0" applyBorder="1"/>
    <xf numFmtId="0" fontId="1" fillId="2" borderId="3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" fillId="2" borderId="42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43" xfId="0" applyBorder="1"/>
    <xf numFmtId="0" fontId="1" fillId="2" borderId="34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56" xfId="0" applyFont="1" applyFill="1" applyBorder="1"/>
    <xf numFmtId="1" fontId="1" fillId="2" borderId="30" xfId="0" applyNumberFormat="1" applyFont="1" applyFill="1" applyBorder="1" applyAlignment="1">
      <alignment horizontal="center" vertical="center"/>
    </xf>
    <xf numFmtId="0" fontId="1" fillId="2" borderId="51" xfId="0" applyFont="1" applyFill="1" applyBorder="1"/>
    <xf numFmtId="1" fontId="0" fillId="0" borderId="52" xfId="0" applyNumberFormat="1" applyBorder="1" applyAlignment="1">
      <alignment horizontal="center" vertical="center"/>
    </xf>
    <xf numFmtId="0" fontId="1" fillId="2" borderId="34" xfId="0" applyFont="1" applyFill="1" applyBorder="1"/>
    <xf numFmtId="1" fontId="0" fillId="0" borderId="35" xfId="0" applyNumberFormat="1" applyBorder="1" applyAlignment="1">
      <alignment horizontal="center" vertical="center"/>
    </xf>
    <xf numFmtId="0" fontId="1" fillId="2" borderId="33" xfId="0" applyFont="1" applyFill="1" applyBorder="1"/>
    <xf numFmtId="1" fontId="0" fillId="0" borderId="49" xfId="0" applyNumberFormat="1" applyBorder="1" applyAlignment="1">
      <alignment horizontal="center" vertical="center"/>
    </xf>
    <xf numFmtId="0" fontId="1" fillId="2" borderId="42" xfId="0" applyFont="1" applyFill="1" applyBorder="1"/>
    <xf numFmtId="1" fontId="0" fillId="0" borderId="24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44" xfId="0" applyFont="1" applyFill="1" applyBorder="1"/>
    <xf numFmtId="1" fontId="0" fillId="0" borderId="32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0" fillId="6" borderId="26" xfId="0" applyFill="1" applyBorder="1" applyAlignment="1"/>
    <xf numFmtId="0" fontId="4" fillId="6" borderId="20" xfId="0" applyFont="1" applyFill="1" applyBorder="1"/>
    <xf numFmtId="0" fontId="0" fillId="10" borderId="39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11" borderId="20" xfId="0" applyFont="1" applyFill="1" applyBorder="1"/>
    <xf numFmtId="0" fontId="1" fillId="5" borderId="20" xfId="0" applyFont="1" applyFill="1" applyBorder="1"/>
    <xf numFmtId="0" fontId="1" fillId="12" borderId="20" xfId="0" applyFont="1" applyFill="1" applyBorder="1"/>
    <xf numFmtId="0" fontId="1" fillId="2" borderId="71" xfId="0" applyFont="1" applyFill="1" applyBorder="1"/>
    <xf numFmtId="0" fontId="1" fillId="2" borderId="72" xfId="0" applyFont="1" applyFill="1" applyBorder="1" applyAlignment="1">
      <alignment horizontal="center" vertical="center"/>
    </xf>
    <xf numFmtId="1" fontId="0" fillId="0" borderId="72" xfId="0" applyNumberFormat="1" applyBorder="1" applyAlignment="1">
      <alignment horizontal="center" vertical="center"/>
    </xf>
    <xf numFmtId="1" fontId="0" fillId="0" borderId="73" xfId="0" applyNumberFormat="1" applyBorder="1" applyAlignment="1">
      <alignment horizontal="center" vertical="center"/>
    </xf>
    <xf numFmtId="0" fontId="1" fillId="2" borderId="74" xfId="0" applyFont="1" applyFill="1" applyBorder="1"/>
    <xf numFmtId="0" fontId="1" fillId="2" borderId="75" xfId="0" applyFont="1" applyFill="1" applyBorder="1" applyAlignment="1">
      <alignment horizontal="center" vertical="center"/>
    </xf>
    <xf numFmtId="1" fontId="0" fillId="0" borderId="75" xfId="0" applyNumberFormat="1" applyBorder="1" applyAlignment="1">
      <alignment horizontal="center" vertical="center"/>
    </xf>
    <xf numFmtId="1" fontId="0" fillId="0" borderId="76" xfId="0" applyNumberFormat="1" applyBorder="1" applyAlignment="1">
      <alignment horizontal="center" vertical="center"/>
    </xf>
    <xf numFmtId="1" fontId="0" fillId="0" borderId="72" xfId="0" applyNumberFormat="1" applyFont="1" applyBorder="1" applyAlignment="1">
      <alignment horizontal="center" vertical="center"/>
    </xf>
    <xf numFmtId="1" fontId="0" fillId="0" borderId="73" xfId="0" applyNumberFormat="1" applyFont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52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2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13" borderId="9" xfId="0" applyFill="1" applyBorder="1" applyAlignment="1">
      <alignment horizontal="left"/>
    </xf>
    <xf numFmtId="0" fontId="0" fillId="13" borderId="9" xfId="0" applyFill="1" applyBorder="1"/>
    <xf numFmtId="0" fontId="0" fillId="13" borderId="18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0" fillId="13" borderId="50" xfId="0" applyFill="1" applyBorder="1"/>
    <xf numFmtId="0" fontId="0" fillId="13" borderId="3" xfId="0" applyFill="1" applyBorder="1"/>
    <xf numFmtId="0" fontId="0" fillId="13" borderId="52" xfId="0" applyFill="1" applyBorder="1"/>
    <xf numFmtId="0" fontId="0" fillId="13" borderId="8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3" borderId="38" xfId="0" applyFill="1" applyBorder="1"/>
    <xf numFmtId="0" fontId="0" fillId="13" borderId="1" xfId="0" applyFill="1" applyBorder="1"/>
    <xf numFmtId="0" fontId="0" fillId="13" borderId="35" xfId="0" applyFill="1" applyBorder="1"/>
    <xf numFmtId="0" fontId="0" fillId="13" borderId="13" xfId="0" applyFill="1" applyBorder="1" applyAlignment="1">
      <alignment horizontal="left"/>
    </xf>
    <xf numFmtId="0" fontId="0" fillId="13" borderId="13" xfId="0" applyFill="1" applyBorder="1"/>
    <xf numFmtId="0" fontId="0" fillId="13" borderId="19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48" xfId="0" applyFill="1" applyBorder="1"/>
    <xf numFmtId="0" fontId="0" fillId="13" borderId="2" xfId="0" applyFill="1" applyBorder="1"/>
    <xf numFmtId="0" fontId="0" fillId="13" borderId="49" xfId="0" applyFill="1" applyBorder="1"/>
    <xf numFmtId="0" fontId="0" fillId="13" borderId="9" xfId="0" applyFill="1" applyBorder="1" applyAlignment="1">
      <alignment vertical="center"/>
    </xf>
    <xf numFmtId="0" fontId="0" fillId="13" borderId="9" xfId="0" applyFill="1" applyBorder="1" applyAlignment="1">
      <alignment horizontal="left" vertical="center"/>
    </xf>
    <xf numFmtId="0" fontId="0" fillId="13" borderId="13" xfId="0" applyFill="1" applyBorder="1" applyAlignment="1">
      <alignment vertical="center"/>
    </xf>
    <xf numFmtId="0" fontId="0" fillId="13" borderId="13" xfId="0" applyFill="1" applyBorder="1" applyAlignment="1">
      <alignment horizontal="left" vertical="center"/>
    </xf>
    <xf numFmtId="0" fontId="0" fillId="13" borderId="11" xfId="0" applyFill="1" applyBorder="1" applyAlignment="1">
      <alignment vertical="center"/>
    </xf>
    <xf numFmtId="0" fontId="0" fillId="13" borderId="11" xfId="0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13" borderId="15" xfId="0" applyFill="1" applyBorder="1"/>
    <xf numFmtId="0" fontId="0" fillId="13" borderId="30" xfId="0" applyFill="1" applyBorder="1" applyAlignment="1">
      <alignment horizontal="center" vertical="center"/>
    </xf>
    <xf numFmtId="0" fontId="0" fillId="13" borderId="30" xfId="0" applyFill="1" applyBorder="1"/>
    <xf numFmtId="0" fontId="0" fillId="13" borderId="57" xfId="0" applyFill="1" applyBorder="1"/>
    <xf numFmtId="0" fontId="0" fillId="13" borderId="39" xfId="0" applyFill="1" applyBorder="1"/>
    <xf numFmtId="0" fontId="0" fillId="13" borderId="58" xfId="0" applyFill="1" applyBorder="1" applyAlignment="1">
      <alignment horizontal="center" vertical="center"/>
    </xf>
    <xf numFmtId="0" fontId="0" fillId="13" borderId="58" xfId="0" applyFill="1" applyBorder="1"/>
    <xf numFmtId="0" fontId="0" fillId="14" borderId="10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8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0" fillId="0" borderId="20" xfId="0" applyFill="1" applyBorder="1" applyAlignment="1">
      <alignment horizontal="left"/>
    </xf>
    <xf numFmtId="0" fontId="0" fillId="0" borderId="20" xfId="0" applyFill="1" applyBorder="1"/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13" borderId="3" xfId="0" applyFont="1" applyFill="1" applyBorder="1"/>
    <xf numFmtId="0" fontId="0" fillId="13" borderId="52" xfId="0" applyFont="1" applyFill="1" applyBorder="1"/>
    <xf numFmtId="0" fontId="0" fillId="13" borderId="49" xfId="0" applyFill="1" applyBorder="1" applyAlignment="1">
      <alignment horizontal="center" vertical="center"/>
    </xf>
    <xf numFmtId="0" fontId="0" fillId="13" borderId="34" xfId="0" applyFill="1" applyBorder="1" applyAlignment="1">
      <alignment horizontal="center" vertical="center"/>
    </xf>
    <xf numFmtId="0" fontId="0" fillId="13" borderId="35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3" borderId="38" xfId="0" applyFill="1" applyBorder="1" applyAlignment="1">
      <alignment vertical="center"/>
    </xf>
    <xf numFmtId="0" fontId="0" fillId="13" borderId="38" xfId="0" applyFont="1" applyFill="1" applyBorder="1" applyAlignment="1">
      <alignment vertical="center"/>
    </xf>
    <xf numFmtId="0" fontId="0" fillId="13" borderId="9" xfId="0" applyFont="1" applyFill="1" applyBorder="1" applyAlignment="1">
      <alignment horizontal="left" vertical="center"/>
    </xf>
    <xf numFmtId="0" fontId="0" fillId="13" borderId="1" xfId="0" applyFont="1" applyFill="1" applyBorder="1" applyAlignment="1">
      <alignment horizontal="center" vertical="center"/>
    </xf>
    <xf numFmtId="0" fontId="0" fillId="13" borderId="38" xfId="0" applyFont="1" applyFill="1" applyBorder="1" applyAlignment="1">
      <alignment horizontal="center" vertical="center"/>
    </xf>
    <xf numFmtId="0" fontId="0" fillId="13" borderId="50" xfId="0" applyFill="1" applyBorder="1" applyAlignment="1">
      <alignment vertical="center"/>
    </xf>
    <xf numFmtId="0" fontId="0" fillId="13" borderId="51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13" borderId="9" xfId="0" applyFont="1" applyFill="1" applyBorder="1" applyAlignment="1">
      <alignment vertical="center"/>
    </xf>
    <xf numFmtId="0" fontId="0" fillId="13" borderId="24" xfId="0" applyFill="1" applyBorder="1" applyAlignment="1">
      <alignment horizontal="center" vertical="center"/>
    </xf>
    <xf numFmtId="0" fontId="0" fillId="13" borderId="24" xfId="0" applyFill="1" applyBorder="1"/>
    <xf numFmtId="0" fontId="0" fillId="13" borderId="43" xfId="0" applyFill="1" applyBorder="1"/>
    <xf numFmtId="0" fontId="11" fillId="2" borderId="3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22" xfId="0" applyFill="1" applyBorder="1" applyAlignment="1">
      <alignment horizontal="left"/>
    </xf>
    <xf numFmtId="0" fontId="0" fillId="0" borderId="13" xfId="0" applyFill="1" applyBorder="1" applyAlignment="1">
      <alignment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48" xfId="0" applyFill="1" applyBorder="1" applyAlignment="1">
      <alignment horizontal="left" vertical="center"/>
    </xf>
    <xf numFmtId="0" fontId="0" fillId="13" borderId="3" xfId="0" applyFill="1" applyBorder="1" applyAlignment="1">
      <alignment horizontal="center"/>
    </xf>
    <xf numFmtId="0" fontId="0" fillId="13" borderId="52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0" fillId="0" borderId="1" xfId="0" applyFill="1" applyBorder="1"/>
    <xf numFmtId="0" fontId="0" fillId="0" borderId="35" xfId="0" applyFill="1" applyBorder="1"/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" fillId="9" borderId="56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57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9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46" xfId="0" applyFont="1" applyFill="1" applyBorder="1" applyAlignment="1">
      <alignment horizontal="center" wrapText="1"/>
    </xf>
    <xf numFmtId="0" fontId="1" fillId="9" borderId="47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46" xfId="0" applyFont="1" applyFill="1" applyBorder="1" applyAlignment="1">
      <alignment horizontal="center" vertical="center"/>
    </xf>
    <xf numFmtId="0" fontId="1" fillId="9" borderId="60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6" borderId="56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57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/>
    </xf>
    <xf numFmtId="0" fontId="7" fillId="9" borderId="60" xfId="0" applyFont="1" applyFill="1" applyBorder="1" applyAlignment="1">
      <alignment horizontal="center" vertical="center"/>
    </xf>
    <xf numFmtId="0" fontId="7" fillId="9" borderId="47" xfId="0" applyFont="1" applyFill="1" applyBorder="1" applyAlignment="1">
      <alignment horizontal="center" vertical="center"/>
    </xf>
    <xf numFmtId="0" fontId="7" fillId="9" borderId="37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6" borderId="60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left" vertical="center"/>
    </xf>
    <xf numFmtId="0" fontId="1" fillId="11" borderId="28" xfId="0" applyFont="1" applyFill="1" applyBorder="1" applyAlignment="1">
      <alignment horizontal="left" vertical="center"/>
    </xf>
    <xf numFmtId="0" fontId="1" fillId="12" borderId="26" xfId="0" applyFont="1" applyFill="1" applyBorder="1" applyAlignment="1">
      <alignment horizontal="left" vertical="center"/>
    </xf>
    <xf numFmtId="0" fontId="1" fillId="12" borderId="28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6" borderId="26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7" xfId="0" applyBorder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13" borderId="35" xfId="0" applyFill="1" applyBorder="1" applyAlignment="1">
      <alignment horizontal="center" wrapText="1"/>
    </xf>
    <xf numFmtId="0" fontId="0" fillId="0" borderId="2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161927</xdr:colOff>
      <xdr:row>138</xdr:row>
      <xdr:rowOff>131721</xdr:rowOff>
    </xdr:from>
    <xdr:to>
      <xdr:col>17</xdr:col>
      <xdr:colOff>66676</xdr:colOff>
      <xdr:row>146</xdr:row>
      <xdr:rowOff>38426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7" y="26315946"/>
          <a:ext cx="1533524" cy="1440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CT29"/>
  <sheetViews>
    <sheetView workbookViewId="0">
      <selection activeCell="CU18" sqref="CU18"/>
    </sheetView>
  </sheetViews>
  <sheetFormatPr baseColWidth="10" defaultRowHeight="15" x14ac:dyDescent="0.25"/>
  <cols>
    <col min="1" max="1" width="4" customWidth="1"/>
    <col min="2" max="2" width="11.85546875" customWidth="1"/>
    <col min="3" max="98" width="2.28515625" customWidth="1"/>
    <col min="99" max="99" width="2.7109375" customWidth="1"/>
  </cols>
  <sheetData>
    <row r="1" spans="2:98" ht="12" customHeight="1" thickBot="1" x14ac:dyDescent="0.3"/>
    <row r="2" spans="2:98" ht="27" thickBot="1" x14ac:dyDescent="0.45">
      <c r="B2" s="370" t="s">
        <v>98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2"/>
    </row>
    <row r="3" spans="2:98" ht="15.75" thickBot="1" x14ac:dyDescent="0.3"/>
    <row r="4" spans="2:98" ht="19.5" thickBot="1" x14ac:dyDescent="0.35">
      <c r="B4" s="89" t="s">
        <v>94</v>
      </c>
      <c r="C4" s="306" t="s">
        <v>74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8"/>
    </row>
    <row r="5" spans="2:98" ht="15.75" thickBot="1" x14ac:dyDescent="0.3">
      <c r="B5" s="89" t="s">
        <v>95</v>
      </c>
      <c r="C5" s="267">
        <v>1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9"/>
      <c r="S5" s="267">
        <v>2</v>
      </c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  <c r="AI5" s="267">
        <v>3</v>
      </c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9"/>
      <c r="AY5" s="267">
        <v>4</v>
      </c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9"/>
      <c r="BO5" s="267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9"/>
      <c r="CE5" s="315" t="s">
        <v>9</v>
      </c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7"/>
    </row>
    <row r="6" spans="2:98" ht="15.75" thickBot="1" x14ac:dyDescent="0.3">
      <c r="B6" s="364" t="s">
        <v>96</v>
      </c>
      <c r="C6" s="261" t="s">
        <v>71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3"/>
      <c r="S6" s="272" t="s">
        <v>72</v>
      </c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4"/>
      <c r="AI6" s="261" t="s">
        <v>3</v>
      </c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3"/>
      <c r="AY6" s="261" t="s">
        <v>0</v>
      </c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3"/>
      <c r="BO6" s="261" t="s">
        <v>6</v>
      </c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3"/>
      <c r="CE6" s="272" t="s">
        <v>7</v>
      </c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4"/>
    </row>
    <row r="7" spans="2:98" ht="15.75" thickBot="1" x14ac:dyDescent="0.3">
      <c r="B7" s="365"/>
      <c r="C7" s="264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6"/>
      <c r="S7" s="275" t="s">
        <v>4</v>
      </c>
      <c r="T7" s="276"/>
      <c r="U7" s="275" t="s">
        <v>33</v>
      </c>
      <c r="V7" s="277"/>
      <c r="W7" s="277"/>
      <c r="X7" s="277"/>
      <c r="Y7" s="277"/>
      <c r="Z7" s="276"/>
      <c r="AA7" s="275" t="s">
        <v>8</v>
      </c>
      <c r="AB7" s="277"/>
      <c r="AC7" s="277"/>
      <c r="AD7" s="277"/>
      <c r="AE7" s="277"/>
      <c r="AF7" s="277"/>
      <c r="AG7" s="277"/>
      <c r="AH7" s="276"/>
      <c r="AI7" s="264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6"/>
      <c r="AY7" s="264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6"/>
      <c r="BO7" s="264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6"/>
      <c r="CE7" s="312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4"/>
    </row>
    <row r="8" spans="2:98" ht="15.75" thickBot="1" x14ac:dyDescent="0.3">
      <c r="B8" s="89" t="s">
        <v>76</v>
      </c>
      <c r="C8" s="257">
        <v>7</v>
      </c>
      <c r="D8" s="258"/>
      <c r="E8" s="258">
        <v>6</v>
      </c>
      <c r="F8" s="258"/>
      <c r="G8" s="258">
        <v>5</v>
      </c>
      <c r="H8" s="258"/>
      <c r="I8" s="258">
        <v>4</v>
      </c>
      <c r="J8" s="258"/>
      <c r="K8" s="258">
        <v>3</v>
      </c>
      <c r="L8" s="258"/>
      <c r="M8" s="258">
        <v>2</v>
      </c>
      <c r="N8" s="258"/>
      <c r="O8" s="258">
        <v>1</v>
      </c>
      <c r="P8" s="258"/>
      <c r="Q8" s="258">
        <v>0</v>
      </c>
      <c r="R8" s="259"/>
      <c r="S8" s="257">
        <v>7</v>
      </c>
      <c r="T8" s="259"/>
      <c r="U8" s="257">
        <v>6</v>
      </c>
      <c r="V8" s="258"/>
      <c r="W8" s="258">
        <v>5</v>
      </c>
      <c r="X8" s="258"/>
      <c r="Y8" s="258">
        <v>4</v>
      </c>
      <c r="Z8" s="259"/>
      <c r="AA8" s="257">
        <v>3</v>
      </c>
      <c r="AB8" s="258"/>
      <c r="AC8" s="270">
        <v>2</v>
      </c>
      <c r="AD8" s="258"/>
      <c r="AE8" s="258">
        <v>1</v>
      </c>
      <c r="AF8" s="258"/>
      <c r="AG8" s="258">
        <v>0</v>
      </c>
      <c r="AH8" s="259"/>
      <c r="AI8" s="257">
        <v>7</v>
      </c>
      <c r="AJ8" s="258"/>
      <c r="AK8" s="258">
        <v>6</v>
      </c>
      <c r="AL8" s="258"/>
      <c r="AM8" s="258">
        <v>5</v>
      </c>
      <c r="AN8" s="258"/>
      <c r="AO8" s="258">
        <v>4</v>
      </c>
      <c r="AP8" s="258"/>
      <c r="AQ8" s="258">
        <v>3</v>
      </c>
      <c r="AR8" s="258"/>
      <c r="AS8" s="258">
        <v>2</v>
      </c>
      <c r="AT8" s="258"/>
      <c r="AU8" s="258">
        <v>1</v>
      </c>
      <c r="AV8" s="258"/>
      <c r="AW8" s="258">
        <v>0</v>
      </c>
      <c r="AX8" s="259"/>
      <c r="AY8" s="257">
        <v>7</v>
      </c>
      <c r="AZ8" s="258"/>
      <c r="BA8" s="258">
        <v>6</v>
      </c>
      <c r="BB8" s="258"/>
      <c r="BC8" s="258">
        <v>5</v>
      </c>
      <c r="BD8" s="258"/>
      <c r="BE8" s="258">
        <v>4</v>
      </c>
      <c r="BF8" s="258"/>
      <c r="BG8" s="258">
        <v>3</v>
      </c>
      <c r="BH8" s="258"/>
      <c r="BI8" s="258">
        <v>2</v>
      </c>
      <c r="BJ8" s="258"/>
      <c r="BK8" s="258">
        <v>1</v>
      </c>
      <c r="BL8" s="258"/>
      <c r="BM8" s="258">
        <v>0</v>
      </c>
      <c r="BN8" s="259"/>
      <c r="BO8" s="278" t="s">
        <v>128</v>
      </c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80"/>
      <c r="CE8" s="257">
        <v>7</v>
      </c>
      <c r="CF8" s="258"/>
      <c r="CG8" s="258">
        <v>6</v>
      </c>
      <c r="CH8" s="258"/>
      <c r="CI8" s="258">
        <v>5</v>
      </c>
      <c r="CJ8" s="258"/>
      <c r="CK8" s="258">
        <v>4</v>
      </c>
      <c r="CL8" s="258"/>
      <c r="CM8" s="258">
        <v>3</v>
      </c>
      <c r="CN8" s="258"/>
      <c r="CO8" s="258">
        <v>2</v>
      </c>
      <c r="CP8" s="258"/>
      <c r="CQ8" s="258">
        <v>1</v>
      </c>
      <c r="CR8" s="258"/>
      <c r="CS8" s="258">
        <v>0</v>
      </c>
      <c r="CT8" s="259"/>
    </row>
    <row r="9" spans="2:98" ht="15.75" thickBot="1" x14ac:dyDescent="0.3">
      <c r="B9" s="89" t="s">
        <v>97</v>
      </c>
      <c r="C9" s="260" t="s">
        <v>5</v>
      </c>
      <c r="D9" s="255"/>
      <c r="E9" s="255" t="s">
        <v>5</v>
      </c>
      <c r="F9" s="255"/>
      <c r="G9" s="255" t="s">
        <v>5</v>
      </c>
      <c r="H9" s="255"/>
      <c r="I9" s="255" t="s">
        <v>5</v>
      </c>
      <c r="J9" s="255"/>
      <c r="K9" s="255" t="s">
        <v>5</v>
      </c>
      <c r="L9" s="255"/>
      <c r="M9" s="255" t="s">
        <v>5</v>
      </c>
      <c r="N9" s="255"/>
      <c r="O9" s="255" t="s">
        <v>5</v>
      </c>
      <c r="P9" s="255"/>
      <c r="Q9" s="255" t="s">
        <v>5</v>
      </c>
      <c r="R9" s="256"/>
      <c r="S9" s="260" t="s">
        <v>5</v>
      </c>
      <c r="T9" s="256"/>
      <c r="U9" s="260" t="s">
        <v>5</v>
      </c>
      <c r="V9" s="255"/>
      <c r="W9" s="255" t="s">
        <v>5</v>
      </c>
      <c r="X9" s="255"/>
      <c r="Y9" s="255" t="s">
        <v>5</v>
      </c>
      <c r="Z9" s="256"/>
      <c r="AA9" s="260" t="s">
        <v>5</v>
      </c>
      <c r="AB9" s="255"/>
      <c r="AC9" s="271" t="s">
        <v>5</v>
      </c>
      <c r="AD9" s="255"/>
      <c r="AE9" s="255" t="s">
        <v>5</v>
      </c>
      <c r="AF9" s="255"/>
      <c r="AG9" s="255" t="s">
        <v>5</v>
      </c>
      <c r="AH9" s="256"/>
      <c r="AI9" s="260" t="s">
        <v>5</v>
      </c>
      <c r="AJ9" s="255"/>
      <c r="AK9" s="255" t="s">
        <v>5</v>
      </c>
      <c r="AL9" s="255"/>
      <c r="AM9" s="255" t="s">
        <v>5</v>
      </c>
      <c r="AN9" s="255"/>
      <c r="AO9" s="255" t="s">
        <v>5</v>
      </c>
      <c r="AP9" s="255"/>
      <c r="AQ9" s="255" t="s">
        <v>5</v>
      </c>
      <c r="AR9" s="255"/>
      <c r="AS9" s="255" t="s">
        <v>5</v>
      </c>
      <c r="AT9" s="255"/>
      <c r="AU9" s="255" t="s">
        <v>5</v>
      </c>
      <c r="AV9" s="255"/>
      <c r="AW9" s="255" t="s">
        <v>5</v>
      </c>
      <c r="AX9" s="256"/>
      <c r="AY9" s="260" t="s">
        <v>5</v>
      </c>
      <c r="AZ9" s="255"/>
      <c r="BA9" s="255" t="s">
        <v>5</v>
      </c>
      <c r="BB9" s="255"/>
      <c r="BC9" s="255" t="s">
        <v>5</v>
      </c>
      <c r="BD9" s="255"/>
      <c r="BE9" s="255" t="s">
        <v>5</v>
      </c>
      <c r="BF9" s="255"/>
      <c r="BG9" s="255" t="s">
        <v>5</v>
      </c>
      <c r="BH9" s="255"/>
      <c r="BI9" s="255" t="s">
        <v>5</v>
      </c>
      <c r="BJ9" s="255"/>
      <c r="BK9" s="255" t="s">
        <v>5</v>
      </c>
      <c r="BL9" s="255"/>
      <c r="BM9" s="255" t="s">
        <v>5</v>
      </c>
      <c r="BN9" s="256"/>
      <c r="BO9" s="379"/>
      <c r="BP9" s="380"/>
      <c r="BQ9" s="380"/>
      <c r="BR9" s="380"/>
      <c r="BS9" s="380"/>
      <c r="BT9" s="380"/>
      <c r="BU9" s="380"/>
      <c r="BV9" s="380"/>
      <c r="BW9" s="380"/>
      <c r="BX9" s="380"/>
      <c r="BY9" s="380"/>
      <c r="BZ9" s="380"/>
      <c r="CA9" s="380"/>
      <c r="CB9" s="380"/>
      <c r="CC9" s="380"/>
      <c r="CD9" s="381"/>
      <c r="CE9" s="260" t="s">
        <v>5</v>
      </c>
      <c r="CF9" s="255"/>
      <c r="CG9" s="255" t="s">
        <v>5</v>
      </c>
      <c r="CH9" s="255"/>
      <c r="CI9" s="255" t="s">
        <v>5</v>
      </c>
      <c r="CJ9" s="255"/>
      <c r="CK9" s="255" t="s">
        <v>5</v>
      </c>
      <c r="CL9" s="255"/>
      <c r="CM9" s="255" t="s">
        <v>5</v>
      </c>
      <c r="CN9" s="255"/>
      <c r="CO9" s="255" t="s">
        <v>5</v>
      </c>
      <c r="CP9" s="255"/>
      <c r="CQ9" s="255" t="s">
        <v>5</v>
      </c>
      <c r="CR9" s="255"/>
      <c r="CS9" s="255" t="s">
        <v>5</v>
      </c>
      <c r="CT9" s="256"/>
    </row>
    <row r="10" spans="2:98" ht="15.75" thickBot="1" x14ac:dyDescent="0.3">
      <c r="B10" s="89" t="s">
        <v>75</v>
      </c>
      <c r="C10" s="75" t="s">
        <v>5</v>
      </c>
      <c r="D10" s="76" t="s">
        <v>5</v>
      </c>
      <c r="E10" s="76" t="s">
        <v>5</v>
      </c>
      <c r="F10" s="76" t="s">
        <v>5</v>
      </c>
      <c r="G10" s="76" t="s">
        <v>5</v>
      </c>
      <c r="H10" s="76" t="s">
        <v>5</v>
      </c>
      <c r="I10" s="76" t="s">
        <v>5</v>
      </c>
      <c r="J10" s="76" t="s">
        <v>5</v>
      </c>
      <c r="K10" s="76" t="s">
        <v>5</v>
      </c>
      <c r="L10" s="76" t="s">
        <v>5</v>
      </c>
      <c r="M10" s="76" t="s">
        <v>5</v>
      </c>
      <c r="N10" s="76" t="s">
        <v>5</v>
      </c>
      <c r="O10" s="76" t="s">
        <v>5</v>
      </c>
      <c r="P10" s="76" t="s">
        <v>5</v>
      </c>
      <c r="Q10" s="76" t="s">
        <v>5</v>
      </c>
      <c r="R10" s="77" t="s">
        <v>5</v>
      </c>
      <c r="S10" s="75" t="s">
        <v>5</v>
      </c>
      <c r="T10" s="77" t="s">
        <v>5</v>
      </c>
      <c r="U10" s="75" t="s">
        <v>5</v>
      </c>
      <c r="V10" s="76" t="s">
        <v>5</v>
      </c>
      <c r="W10" s="76" t="s">
        <v>5</v>
      </c>
      <c r="X10" s="76" t="s">
        <v>5</v>
      </c>
      <c r="Y10" s="76" t="s">
        <v>5</v>
      </c>
      <c r="Z10" s="77" t="s">
        <v>5</v>
      </c>
      <c r="AA10" s="75" t="s">
        <v>5</v>
      </c>
      <c r="AB10" s="76" t="s">
        <v>5</v>
      </c>
      <c r="AC10" s="78" t="s">
        <v>5</v>
      </c>
      <c r="AD10" s="76" t="s">
        <v>5</v>
      </c>
      <c r="AE10" s="76" t="s">
        <v>5</v>
      </c>
      <c r="AF10" s="76" t="s">
        <v>5</v>
      </c>
      <c r="AG10" s="76" t="s">
        <v>5</v>
      </c>
      <c r="AH10" s="77" t="s">
        <v>5</v>
      </c>
      <c r="AI10" s="75" t="s">
        <v>5</v>
      </c>
      <c r="AJ10" s="76" t="s">
        <v>5</v>
      </c>
      <c r="AK10" s="76" t="s">
        <v>5</v>
      </c>
      <c r="AL10" s="76" t="s">
        <v>5</v>
      </c>
      <c r="AM10" s="76" t="s">
        <v>5</v>
      </c>
      <c r="AN10" s="76" t="s">
        <v>5</v>
      </c>
      <c r="AO10" s="76" t="s">
        <v>5</v>
      </c>
      <c r="AP10" s="76" t="s">
        <v>5</v>
      </c>
      <c r="AQ10" s="76" t="s">
        <v>5</v>
      </c>
      <c r="AR10" s="76" t="s">
        <v>5</v>
      </c>
      <c r="AS10" s="76" t="s">
        <v>5</v>
      </c>
      <c r="AT10" s="76" t="s">
        <v>5</v>
      </c>
      <c r="AU10" s="76" t="s">
        <v>5</v>
      </c>
      <c r="AV10" s="76" t="s">
        <v>5</v>
      </c>
      <c r="AW10" s="76" t="s">
        <v>5</v>
      </c>
      <c r="AX10" s="77" t="s">
        <v>5</v>
      </c>
      <c r="AY10" s="75" t="s">
        <v>5</v>
      </c>
      <c r="AZ10" s="76" t="s">
        <v>5</v>
      </c>
      <c r="BA10" s="76" t="s">
        <v>5</v>
      </c>
      <c r="BB10" s="76" t="s">
        <v>5</v>
      </c>
      <c r="BC10" s="76" t="s">
        <v>5</v>
      </c>
      <c r="BD10" s="76" t="s">
        <v>5</v>
      </c>
      <c r="BE10" s="76" t="s">
        <v>5</v>
      </c>
      <c r="BF10" s="76" t="s">
        <v>5</v>
      </c>
      <c r="BG10" s="76" t="s">
        <v>5</v>
      </c>
      <c r="BH10" s="76" t="s">
        <v>5</v>
      </c>
      <c r="BI10" s="76" t="s">
        <v>5</v>
      </c>
      <c r="BJ10" s="76" t="s">
        <v>5</v>
      </c>
      <c r="BK10" s="76" t="s">
        <v>5</v>
      </c>
      <c r="BL10" s="76" t="s">
        <v>5</v>
      </c>
      <c r="BM10" s="76" t="s">
        <v>5</v>
      </c>
      <c r="BN10" s="77" t="s">
        <v>5</v>
      </c>
      <c r="BO10" s="382"/>
      <c r="BP10" s="383"/>
      <c r="BQ10" s="383"/>
      <c r="BR10" s="383"/>
      <c r="BS10" s="383"/>
      <c r="BT10" s="383"/>
      <c r="BU10" s="383"/>
      <c r="BV10" s="383"/>
      <c r="BW10" s="383"/>
      <c r="BX10" s="383"/>
      <c r="BY10" s="383"/>
      <c r="BZ10" s="383"/>
      <c r="CA10" s="383"/>
      <c r="CB10" s="383"/>
      <c r="CC10" s="383"/>
      <c r="CD10" s="384"/>
      <c r="CE10" s="75" t="s">
        <v>5</v>
      </c>
      <c r="CF10" s="76" t="s">
        <v>5</v>
      </c>
      <c r="CG10" s="76" t="s">
        <v>5</v>
      </c>
      <c r="CH10" s="76" t="s">
        <v>5</v>
      </c>
      <c r="CI10" s="76" t="s">
        <v>5</v>
      </c>
      <c r="CJ10" s="76" t="s">
        <v>5</v>
      </c>
      <c r="CK10" s="76" t="s">
        <v>5</v>
      </c>
      <c r="CL10" s="76" t="s">
        <v>5</v>
      </c>
      <c r="CM10" s="76" t="s">
        <v>5</v>
      </c>
      <c r="CN10" s="76" t="s">
        <v>5</v>
      </c>
      <c r="CO10" s="76" t="s">
        <v>5</v>
      </c>
      <c r="CP10" s="76" t="s">
        <v>5</v>
      </c>
      <c r="CQ10" s="76" t="s">
        <v>5</v>
      </c>
      <c r="CR10" s="76" t="s">
        <v>5</v>
      </c>
      <c r="CS10" s="76" t="s">
        <v>5</v>
      </c>
      <c r="CT10" s="77" t="s">
        <v>5</v>
      </c>
    </row>
    <row r="11" spans="2:98" ht="62.25" customHeight="1" x14ac:dyDescent="0.25">
      <c r="C11" s="374" t="s">
        <v>100</v>
      </c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73" t="s">
        <v>127</v>
      </c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4" t="s">
        <v>101</v>
      </c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41" t="s">
        <v>99</v>
      </c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41"/>
      <c r="BM11" s="341"/>
      <c r="BN11" s="341"/>
      <c r="BO11" s="341" t="s">
        <v>129</v>
      </c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2"/>
      <c r="CD11" s="342"/>
      <c r="CE11" s="341" t="s">
        <v>218</v>
      </c>
      <c r="CF11" s="342"/>
      <c r="CG11" s="342"/>
      <c r="CH11" s="342"/>
      <c r="CI11" s="342"/>
      <c r="CJ11" s="342"/>
      <c r="CK11" s="342"/>
      <c r="CL11" s="342"/>
      <c r="CM11" s="342"/>
      <c r="CN11" s="342"/>
      <c r="CO11" s="342"/>
      <c r="CP11" s="342"/>
      <c r="CQ11" s="342"/>
      <c r="CR11" s="342"/>
      <c r="CS11" s="342"/>
      <c r="CT11" s="342"/>
    </row>
    <row r="12" spans="2:98" ht="15.75" thickBot="1" x14ac:dyDescent="0.3"/>
    <row r="13" spans="2:98" ht="19.5" thickBot="1" x14ac:dyDescent="0.35">
      <c r="B13" s="91" t="s">
        <v>94</v>
      </c>
      <c r="C13" s="309" t="s">
        <v>80</v>
      </c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0"/>
      <c r="BY13" s="310"/>
      <c r="BZ13" s="310"/>
      <c r="CA13" s="310"/>
      <c r="CB13" s="310"/>
      <c r="CC13" s="310"/>
      <c r="CD13" s="310"/>
      <c r="CE13" s="310"/>
      <c r="CF13" s="311"/>
    </row>
    <row r="14" spans="2:98" ht="15.75" customHeight="1" thickBot="1" x14ac:dyDescent="0.3">
      <c r="B14" s="91" t="s">
        <v>95</v>
      </c>
      <c r="C14" s="284">
        <v>1</v>
      </c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6"/>
      <c r="S14" s="284">
        <v>2</v>
      </c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6"/>
      <c r="AI14" s="293">
        <v>3</v>
      </c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294"/>
      <c r="BO14" s="284">
        <v>4</v>
      </c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6"/>
      <c r="CE14" s="293">
        <v>5</v>
      </c>
      <c r="CF14" s="294"/>
    </row>
    <row r="15" spans="2:98" ht="15" customHeight="1" x14ac:dyDescent="0.25">
      <c r="B15" s="366" t="s">
        <v>96</v>
      </c>
      <c r="C15" s="287" t="s">
        <v>77</v>
      </c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9"/>
      <c r="S15" s="287" t="s">
        <v>78</v>
      </c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9"/>
      <c r="AI15" s="299" t="s">
        <v>88</v>
      </c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1"/>
      <c r="BO15" s="287" t="s">
        <v>74</v>
      </c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9"/>
      <c r="CE15" s="295" t="s">
        <v>79</v>
      </c>
      <c r="CF15" s="296"/>
    </row>
    <row r="16" spans="2:98" ht="15.75" thickBot="1" x14ac:dyDescent="0.3">
      <c r="B16" s="367"/>
      <c r="C16" s="290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2"/>
      <c r="S16" s="290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2"/>
      <c r="AI16" s="302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4"/>
      <c r="BO16" s="290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2"/>
      <c r="CE16" s="297"/>
      <c r="CF16" s="298"/>
    </row>
    <row r="17" spans="2:93" ht="15.75" thickBot="1" x14ac:dyDescent="0.3">
      <c r="B17" s="91" t="s">
        <v>76</v>
      </c>
      <c r="C17" s="278" t="s">
        <v>73</v>
      </c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80"/>
      <c r="S17" s="257">
        <v>7</v>
      </c>
      <c r="T17" s="258"/>
      <c r="U17" s="258">
        <v>6</v>
      </c>
      <c r="V17" s="258"/>
      <c r="W17" s="258">
        <v>5</v>
      </c>
      <c r="X17" s="258"/>
      <c r="Y17" s="258">
        <v>4</v>
      </c>
      <c r="Z17" s="258"/>
      <c r="AA17" s="258">
        <v>3</v>
      </c>
      <c r="AB17" s="258"/>
      <c r="AC17" s="258">
        <v>2</v>
      </c>
      <c r="AD17" s="258"/>
      <c r="AE17" s="258">
        <v>1</v>
      </c>
      <c r="AF17" s="258"/>
      <c r="AG17" s="258">
        <v>0</v>
      </c>
      <c r="AH17" s="259"/>
      <c r="AI17" s="257">
        <v>15</v>
      </c>
      <c r="AJ17" s="258"/>
      <c r="AK17" s="258">
        <v>14</v>
      </c>
      <c r="AL17" s="258"/>
      <c r="AM17" s="258">
        <v>13</v>
      </c>
      <c r="AN17" s="258"/>
      <c r="AO17" s="258">
        <v>12</v>
      </c>
      <c r="AP17" s="258"/>
      <c r="AQ17" s="258">
        <v>11</v>
      </c>
      <c r="AR17" s="258"/>
      <c r="AS17" s="258">
        <v>10</v>
      </c>
      <c r="AT17" s="258"/>
      <c r="AU17" s="258">
        <v>9</v>
      </c>
      <c r="AV17" s="258"/>
      <c r="AW17" s="258">
        <v>8</v>
      </c>
      <c r="AX17" s="259"/>
      <c r="AY17" s="257">
        <v>7</v>
      </c>
      <c r="AZ17" s="258"/>
      <c r="BA17" s="258">
        <v>6</v>
      </c>
      <c r="BB17" s="258"/>
      <c r="BC17" s="258">
        <v>5</v>
      </c>
      <c r="BD17" s="258"/>
      <c r="BE17" s="258">
        <v>4</v>
      </c>
      <c r="BF17" s="258"/>
      <c r="BG17" s="258">
        <v>3</v>
      </c>
      <c r="BH17" s="258"/>
      <c r="BI17" s="258">
        <v>2</v>
      </c>
      <c r="BJ17" s="258"/>
      <c r="BK17" s="258">
        <v>1</v>
      </c>
      <c r="BL17" s="258"/>
      <c r="BM17" s="258">
        <v>0</v>
      </c>
      <c r="BN17" s="259"/>
      <c r="BO17" s="385" t="s">
        <v>219</v>
      </c>
      <c r="BP17" s="386"/>
      <c r="BQ17" s="386"/>
      <c r="BR17" s="386"/>
      <c r="BS17" s="386"/>
      <c r="BT17" s="386"/>
      <c r="BU17" s="386"/>
      <c r="BV17" s="386"/>
      <c r="BW17" s="386"/>
      <c r="BX17" s="386"/>
      <c r="BY17" s="386"/>
      <c r="BZ17" s="386"/>
      <c r="CA17" s="386"/>
      <c r="CB17" s="386"/>
      <c r="CC17" s="386"/>
      <c r="CD17" s="387"/>
      <c r="CE17" s="327">
        <v>1</v>
      </c>
      <c r="CF17" s="328"/>
    </row>
    <row r="18" spans="2:93" ht="15.75" thickBot="1" x14ac:dyDescent="0.3">
      <c r="B18" s="91" t="s">
        <v>97</v>
      </c>
      <c r="C18" s="281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3"/>
      <c r="S18" s="260">
        <v>1</v>
      </c>
      <c r="T18" s="255"/>
      <c r="U18" s="255">
        <v>1</v>
      </c>
      <c r="V18" s="255"/>
      <c r="W18" s="255">
        <v>1</v>
      </c>
      <c r="X18" s="255"/>
      <c r="Y18" s="255">
        <v>1</v>
      </c>
      <c r="Z18" s="255"/>
      <c r="AA18" s="255">
        <v>1</v>
      </c>
      <c r="AB18" s="255"/>
      <c r="AC18" s="255">
        <v>1</v>
      </c>
      <c r="AD18" s="255"/>
      <c r="AE18" s="255">
        <v>1</v>
      </c>
      <c r="AF18" s="255"/>
      <c r="AG18" s="255">
        <v>1</v>
      </c>
      <c r="AH18" s="256"/>
      <c r="AI18" s="260">
        <v>0</v>
      </c>
      <c r="AJ18" s="255"/>
      <c r="AK18" s="255">
        <v>0</v>
      </c>
      <c r="AL18" s="255"/>
      <c r="AM18" s="255">
        <v>1</v>
      </c>
      <c r="AN18" s="255"/>
      <c r="AO18" s="255">
        <v>0</v>
      </c>
      <c r="AP18" s="255"/>
      <c r="AQ18" s="255">
        <v>1</v>
      </c>
      <c r="AR18" s="255"/>
      <c r="AS18" s="255">
        <v>1</v>
      </c>
      <c r="AT18" s="255"/>
      <c r="AU18" s="255">
        <v>0</v>
      </c>
      <c r="AV18" s="255"/>
      <c r="AW18" s="255">
        <v>1</v>
      </c>
      <c r="AX18" s="256"/>
      <c r="AY18" s="260">
        <v>1</v>
      </c>
      <c r="AZ18" s="255"/>
      <c r="BA18" s="255">
        <v>1</v>
      </c>
      <c r="BB18" s="255"/>
      <c r="BC18" s="255">
        <v>0</v>
      </c>
      <c r="BD18" s="255"/>
      <c r="BE18" s="255">
        <v>1</v>
      </c>
      <c r="BF18" s="255"/>
      <c r="BG18" s="255">
        <v>0</v>
      </c>
      <c r="BH18" s="255"/>
      <c r="BI18" s="255">
        <v>1</v>
      </c>
      <c r="BJ18" s="255"/>
      <c r="BK18" s="255">
        <v>0</v>
      </c>
      <c r="BL18" s="255"/>
      <c r="BM18" s="255">
        <v>0</v>
      </c>
      <c r="BN18" s="256"/>
      <c r="BO18" s="388"/>
      <c r="BP18" s="389"/>
      <c r="BQ18" s="389"/>
      <c r="BR18" s="389"/>
      <c r="BS18" s="389"/>
      <c r="BT18" s="389"/>
      <c r="BU18" s="389"/>
      <c r="BV18" s="389"/>
      <c r="BW18" s="389"/>
      <c r="BX18" s="389"/>
      <c r="BY18" s="389"/>
      <c r="BZ18" s="389"/>
      <c r="CA18" s="389"/>
      <c r="CB18" s="389"/>
      <c r="CC18" s="389"/>
      <c r="CD18" s="390"/>
      <c r="CE18" s="329"/>
      <c r="CF18" s="330"/>
    </row>
    <row r="19" spans="2:93" ht="15.75" thickBot="1" x14ac:dyDescent="0.3">
      <c r="B19" s="91" t="s">
        <v>75</v>
      </c>
      <c r="C19" s="79" t="s">
        <v>2</v>
      </c>
      <c r="D19" s="80" t="s">
        <v>2</v>
      </c>
      <c r="E19" s="80" t="s">
        <v>2</v>
      </c>
      <c r="F19" s="80" t="s">
        <v>2</v>
      </c>
      <c r="G19" s="80" t="s">
        <v>2</v>
      </c>
      <c r="H19" s="80" t="s">
        <v>2</v>
      </c>
      <c r="I19" s="80" t="s">
        <v>2</v>
      </c>
      <c r="J19" s="80" t="s">
        <v>10</v>
      </c>
      <c r="K19" s="80" t="s">
        <v>2</v>
      </c>
      <c r="L19" s="80" t="s">
        <v>2</v>
      </c>
      <c r="M19" s="80" t="s">
        <v>2</v>
      </c>
      <c r="N19" s="80" t="s">
        <v>2</v>
      </c>
      <c r="O19" s="80" t="s">
        <v>2</v>
      </c>
      <c r="P19" s="80" t="s">
        <v>2</v>
      </c>
      <c r="Q19" s="80" t="s">
        <v>2</v>
      </c>
      <c r="R19" s="81" t="s">
        <v>2</v>
      </c>
      <c r="S19" s="79" t="s">
        <v>1</v>
      </c>
      <c r="T19" s="80" t="s">
        <v>2</v>
      </c>
      <c r="U19" s="80" t="s">
        <v>1</v>
      </c>
      <c r="V19" s="80" t="s">
        <v>2</v>
      </c>
      <c r="W19" s="80" t="s">
        <v>1</v>
      </c>
      <c r="X19" s="80" t="s">
        <v>2</v>
      </c>
      <c r="Y19" s="80" t="s">
        <v>1</v>
      </c>
      <c r="Z19" s="80" t="s">
        <v>2</v>
      </c>
      <c r="AA19" s="80" t="s">
        <v>1</v>
      </c>
      <c r="AB19" s="80" t="s">
        <v>2</v>
      </c>
      <c r="AC19" s="80" t="s">
        <v>1</v>
      </c>
      <c r="AD19" s="80" t="s">
        <v>2</v>
      </c>
      <c r="AE19" s="80" t="s">
        <v>1</v>
      </c>
      <c r="AF19" s="80" t="s">
        <v>2</v>
      </c>
      <c r="AG19" s="80" t="s">
        <v>1</v>
      </c>
      <c r="AH19" s="81" t="s">
        <v>2</v>
      </c>
      <c r="AI19" s="79" t="s">
        <v>2</v>
      </c>
      <c r="AJ19" s="80" t="s">
        <v>1</v>
      </c>
      <c r="AK19" s="80" t="s">
        <v>2</v>
      </c>
      <c r="AL19" s="80" t="s">
        <v>1</v>
      </c>
      <c r="AM19" s="80" t="s">
        <v>1</v>
      </c>
      <c r="AN19" s="80" t="s">
        <v>2</v>
      </c>
      <c r="AO19" s="80" t="s">
        <v>2</v>
      </c>
      <c r="AP19" s="80" t="s">
        <v>1</v>
      </c>
      <c r="AQ19" s="80" t="s">
        <v>1</v>
      </c>
      <c r="AR19" s="80" t="s">
        <v>2</v>
      </c>
      <c r="AS19" s="80" t="s">
        <v>1</v>
      </c>
      <c r="AT19" s="80" t="s">
        <v>2</v>
      </c>
      <c r="AU19" s="80" t="s">
        <v>2</v>
      </c>
      <c r="AV19" s="80" t="s">
        <v>1</v>
      </c>
      <c r="AW19" s="80" t="s">
        <v>1</v>
      </c>
      <c r="AX19" s="81" t="s">
        <v>2</v>
      </c>
      <c r="AY19" s="79" t="s">
        <v>1</v>
      </c>
      <c r="AZ19" s="80" t="s">
        <v>2</v>
      </c>
      <c r="BA19" s="80" t="s">
        <v>1</v>
      </c>
      <c r="BB19" s="80" t="s">
        <v>2</v>
      </c>
      <c r="BC19" s="80" t="s">
        <v>2</v>
      </c>
      <c r="BD19" s="80" t="s">
        <v>1</v>
      </c>
      <c r="BE19" s="80" t="s">
        <v>1</v>
      </c>
      <c r="BF19" s="80" t="s">
        <v>2</v>
      </c>
      <c r="BG19" s="80" t="s">
        <v>2</v>
      </c>
      <c r="BH19" s="80" t="s">
        <v>1</v>
      </c>
      <c r="BI19" s="80" t="s">
        <v>1</v>
      </c>
      <c r="BJ19" s="80" t="s">
        <v>2</v>
      </c>
      <c r="BK19" s="80" t="s">
        <v>2</v>
      </c>
      <c r="BL19" s="80" t="s">
        <v>1</v>
      </c>
      <c r="BM19" s="80" t="s">
        <v>2</v>
      </c>
      <c r="BN19" s="81" t="s">
        <v>1</v>
      </c>
      <c r="BO19" s="391"/>
      <c r="BP19" s="392"/>
      <c r="BQ19" s="392"/>
      <c r="BR19" s="392"/>
      <c r="BS19" s="392"/>
      <c r="BT19" s="392"/>
      <c r="BU19" s="392"/>
      <c r="BV19" s="392"/>
      <c r="BW19" s="392"/>
      <c r="BX19" s="392"/>
      <c r="BY19" s="392"/>
      <c r="BZ19" s="392"/>
      <c r="CA19" s="392"/>
      <c r="CB19" s="392"/>
      <c r="CC19" s="392"/>
      <c r="CD19" s="393"/>
      <c r="CE19" s="79" t="s">
        <v>1</v>
      </c>
      <c r="CF19" s="81" t="s">
        <v>2</v>
      </c>
    </row>
    <row r="20" spans="2:93" ht="43.5" customHeight="1" x14ac:dyDescent="0.25">
      <c r="C20" s="341" t="s">
        <v>102</v>
      </c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2" t="s">
        <v>103</v>
      </c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 t="s">
        <v>104</v>
      </c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  <c r="BA20" s="342"/>
      <c r="BB20" s="342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 t="s">
        <v>105</v>
      </c>
      <c r="BP20" s="342"/>
      <c r="BQ20" s="342"/>
      <c r="BR20" s="342"/>
      <c r="BS20" s="342"/>
      <c r="BT20" s="342"/>
      <c r="BU20" s="342"/>
      <c r="BV20" s="342"/>
      <c r="BW20" s="342"/>
      <c r="BX20" s="342"/>
      <c r="BY20" s="342"/>
      <c r="BZ20" s="342"/>
      <c r="CA20" s="342"/>
      <c r="CB20" s="342"/>
      <c r="CC20" s="342"/>
      <c r="CD20" s="342"/>
      <c r="CE20" s="331" t="s">
        <v>106</v>
      </c>
      <c r="CF20" s="331"/>
      <c r="CG20" s="331"/>
      <c r="CH20" s="331"/>
      <c r="CI20" s="331"/>
      <c r="CJ20" s="331"/>
      <c r="CK20" s="331"/>
      <c r="CL20" s="331"/>
      <c r="CM20" s="331"/>
      <c r="CN20" s="331"/>
      <c r="CO20" s="331"/>
    </row>
    <row r="21" spans="2:93" ht="15.75" thickBot="1" x14ac:dyDescent="0.3"/>
    <row r="22" spans="2:93" ht="19.5" thickBot="1" x14ac:dyDescent="0.35">
      <c r="B22" s="90" t="s">
        <v>94</v>
      </c>
      <c r="C22" s="322" t="s">
        <v>87</v>
      </c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4"/>
    </row>
    <row r="23" spans="2:93" ht="15.75" thickBot="1" x14ac:dyDescent="0.3">
      <c r="B23" s="90" t="s">
        <v>95</v>
      </c>
      <c r="C23" s="352">
        <v>1</v>
      </c>
      <c r="D23" s="353"/>
      <c r="E23" s="353"/>
      <c r="F23" s="354"/>
      <c r="G23" s="353">
        <v>2</v>
      </c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4"/>
      <c r="S23" s="352">
        <v>3</v>
      </c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3"/>
      <c r="AG23" s="353"/>
      <c r="AH23" s="354"/>
      <c r="AI23" s="332">
        <v>4</v>
      </c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4"/>
      <c r="AY23" s="332">
        <v>5</v>
      </c>
      <c r="AZ23" s="333"/>
      <c r="BA23" s="333"/>
      <c r="BB23" s="333"/>
      <c r="BC23" s="333"/>
      <c r="BD23" s="333"/>
      <c r="BE23" s="333"/>
      <c r="BF23" s="333"/>
      <c r="BG23" s="333"/>
      <c r="BH23" s="333"/>
      <c r="BI23" s="333"/>
      <c r="BJ23" s="333"/>
      <c r="BK23" s="333"/>
      <c r="BL23" s="333"/>
      <c r="BM23" s="333"/>
      <c r="BN23" s="334"/>
      <c r="BO23" s="82"/>
      <c r="BP23" s="332" t="s">
        <v>86</v>
      </c>
      <c r="BQ23" s="333"/>
      <c r="BR23" s="333"/>
      <c r="BS23" s="333"/>
      <c r="BT23" s="333"/>
      <c r="BU23" s="333"/>
      <c r="BV23" s="333"/>
      <c r="BW23" s="333"/>
      <c r="BX23" s="333"/>
      <c r="BY23" s="333"/>
      <c r="BZ23" s="333"/>
      <c r="CA23" s="333"/>
      <c r="CB23" s="333"/>
      <c r="CC23" s="333"/>
      <c r="CD23" s="333"/>
      <c r="CE23" s="334"/>
      <c r="CF23" s="83" t="s">
        <v>93</v>
      </c>
    </row>
    <row r="24" spans="2:93" x14ac:dyDescent="0.25">
      <c r="B24" s="368" t="s">
        <v>96</v>
      </c>
      <c r="C24" s="355" t="s">
        <v>81</v>
      </c>
      <c r="D24" s="356"/>
      <c r="E24" s="356"/>
      <c r="F24" s="357"/>
      <c r="G24" s="356" t="s">
        <v>82</v>
      </c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7"/>
      <c r="S24" s="361" t="s">
        <v>83</v>
      </c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3"/>
      <c r="AI24" s="335" t="s">
        <v>80</v>
      </c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7"/>
      <c r="AY24" s="335" t="s">
        <v>80</v>
      </c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  <c r="BN24" s="337"/>
      <c r="BO24" s="325"/>
      <c r="BP24" s="335" t="s">
        <v>80</v>
      </c>
      <c r="BQ24" s="336"/>
      <c r="BR24" s="336"/>
      <c r="BS24" s="336"/>
      <c r="BT24" s="336"/>
      <c r="BU24" s="336"/>
      <c r="BV24" s="336"/>
      <c r="BW24" s="336"/>
      <c r="BX24" s="336"/>
      <c r="BY24" s="336"/>
      <c r="BZ24" s="336"/>
      <c r="CA24" s="336"/>
      <c r="CB24" s="336"/>
      <c r="CC24" s="336"/>
      <c r="CD24" s="336"/>
      <c r="CE24" s="337"/>
      <c r="CF24" s="375" t="s">
        <v>85</v>
      </c>
    </row>
    <row r="25" spans="2:93" ht="15.75" thickBot="1" x14ac:dyDescent="0.3">
      <c r="B25" s="369"/>
      <c r="C25" s="358"/>
      <c r="D25" s="359"/>
      <c r="E25" s="359"/>
      <c r="F25" s="360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60"/>
      <c r="S25" s="358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60"/>
      <c r="AI25" s="338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40"/>
      <c r="AY25" s="338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40"/>
      <c r="BO25" s="326"/>
      <c r="BP25" s="338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339"/>
      <c r="CC25" s="339"/>
      <c r="CD25" s="339"/>
      <c r="CE25" s="340"/>
      <c r="CF25" s="376"/>
    </row>
    <row r="26" spans="2:93" ht="15.75" thickBot="1" x14ac:dyDescent="0.3">
      <c r="B26" s="90" t="s">
        <v>76</v>
      </c>
      <c r="C26" s="278" t="s">
        <v>114</v>
      </c>
      <c r="D26" s="279"/>
      <c r="E26" s="279"/>
      <c r="F26" s="280"/>
      <c r="G26" s="278" t="s">
        <v>89</v>
      </c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80"/>
      <c r="S26" s="278" t="s">
        <v>84</v>
      </c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80"/>
      <c r="AI26" s="343" t="s">
        <v>90</v>
      </c>
      <c r="AJ26" s="344"/>
      <c r="AK26" s="344"/>
      <c r="AL26" s="344"/>
      <c r="AM26" s="344"/>
      <c r="AN26" s="344"/>
      <c r="AO26" s="344"/>
      <c r="AP26" s="344"/>
      <c r="AQ26" s="344"/>
      <c r="AR26" s="344"/>
      <c r="AS26" s="344"/>
      <c r="AT26" s="344"/>
      <c r="AU26" s="344"/>
      <c r="AV26" s="344"/>
      <c r="AW26" s="344"/>
      <c r="AX26" s="345"/>
      <c r="AY26" s="343" t="s">
        <v>91</v>
      </c>
      <c r="AZ26" s="344"/>
      <c r="BA26" s="344"/>
      <c r="BB26" s="344"/>
      <c r="BC26" s="344"/>
      <c r="BD26" s="344"/>
      <c r="BE26" s="344"/>
      <c r="BF26" s="344"/>
      <c r="BG26" s="344"/>
      <c r="BH26" s="344"/>
      <c r="BI26" s="344"/>
      <c r="BJ26" s="344"/>
      <c r="BK26" s="344"/>
      <c r="BL26" s="344"/>
      <c r="BM26" s="344"/>
      <c r="BN26" s="345"/>
      <c r="BO26" s="319" t="s">
        <v>10</v>
      </c>
      <c r="BP26" s="343" t="s">
        <v>92</v>
      </c>
      <c r="BQ26" s="344"/>
      <c r="BR26" s="344"/>
      <c r="BS26" s="344"/>
      <c r="BT26" s="344"/>
      <c r="BU26" s="344"/>
      <c r="BV26" s="344"/>
      <c r="BW26" s="344"/>
      <c r="BX26" s="344"/>
      <c r="BY26" s="344"/>
      <c r="BZ26" s="344"/>
      <c r="CA26" s="344"/>
      <c r="CB26" s="344"/>
      <c r="CC26" s="344"/>
      <c r="CD26" s="344"/>
      <c r="CE26" s="345"/>
      <c r="CF26" s="377"/>
    </row>
    <row r="27" spans="2:93" ht="15.75" thickBot="1" x14ac:dyDescent="0.3">
      <c r="B27" s="90" t="s">
        <v>97</v>
      </c>
      <c r="C27" s="281"/>
      <c r="D27" s="282"/>
      <c r="E27" s="282"/>
      <c r="F27" s="283"/>
      <c r="G27" s="281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3"/>
      <c r="S27" s="281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3"/>
      <c r="AI27" s="346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8"/>
      <c r="AY27" s="346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8"/>
      <c r="BO27" s="320"/>
      <c r="BP27" s="346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347"/>
      <c r="CC27" s="347"/>
      <c r="CD27" s="347"/>
      <c r="CE27" s="348"/>
      <c r="CF27" s="378"/>
    </row>
    <row r="28" spans="2:93" ht="15.75" thickBot="1" x14ac:dyDescent="0.3">
      <c r="B28" s="90" t="s">
        <v>75</v>
      </c>
      <c r="C28" s="84" t="s">
        <v>1</v>
      </c>
      <c r="D28" s="85" t="s">
        <v>1</v>
      </c>
      <c r="E28" s="85" t="s">
        <v>10</v>
      </c>
      <c r="F28" s="86" t="s">
        <v>1</v>
      </c>
      <c r="G28" s="84" t="s">
        <v>2</v>
      </c>
      <c r="H28" s="85" t="s">
        <v>2</v>
      </c>
      <c r="I28" s="85" t="s">
        <v>2</v>
      </c>
      <c r="J28" s="85" t="s">
        <v>2</v>
      </c>
      <c r="K28" s="85" t="s">
        <v>2</v>
      </c>
      <c r="L28" s="85" t="s">
        <v>10</v>
      </c>
      <c r="M28" s="85" t="s">
        <v>2</v>
      </c>
      <c r="N28" s="85" t="s">
        <v>2</v>
      </c>
      <c r="O28" s="85" t="s">
        <v>2</v>
      </c>
      <c r="P28" s="85" t="s">
        <v>2</v>
      </c>
      <c r="Q28" s="85" t="s">
        <v>2</v>
      </c>
      <c r="R28" s="86" t="s">
        <v>2</v>
      </c>
      <c r="S28" s="84" t="s">
        <v>1</v>
      </c>
      <c r="T28" s="85" t="s">
        <v>1</v>
      </c>
      <c r="U28" s="85" t="s">
        <v>1</v>
      </c>
      <c r="V28" s="85" t="s">
        <v>1</v>
      </c>
      <c r="W28" s="85" t="s">
        <v>1</v>
      </c>
      <c r="X28" s="85" t="s">
        <v>1</v>
      </c>
      <c r="Y28" s="85" t="s">
        <v>1</v>
      </c>
      <c r="Z28" s="85" t="s">
        <v>10</v>
      </c>
      <c r="AA28" s="85" t="s">
        <v>1</v>
      </c>
      <c r="AB28" s="85" t="s">
        <v>1</v>
      </c>
      <c r="AC28" s="85" t="s">
        <v>1</v>
      </c>
      <c r="AD28" s="85" t="s">
        <v>1</v>
      </c>
      <c r="AE28" s="85" t="s">
        <v>1</v>
      </c>
      <c r="AF28" s="85" t="s">
        <v>1</v>
      </c>
      <c r="AG28" s="85" t="s">
        <v>1</v>
      </c>
      <c r="AH28" s="86" t="s">
        <v>1</v>
      </c>
      <c r="AI28" s="349"/>
      <c r="AJ28" s="350"/>
      <c r="AK28" s="35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1"/>
      <c r="AY28" s="349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1"/>
      <c r="BO28" s="321"/>
      <c r="BP28" s="349"/>
      <c r="BQ28" s="350"/>
      <c r="BR28" s="350"/>
      <c r="BS28" s="350"/>
      <c r="BT28" s="350"/>
      <c r="BU28" s="350"/>
      <c r="BV28" s="350"/>
      <c r="BW28" s="350"/>
      <c r="BX28" s="350"/>
      <c r="BY28" s="350"/>
      <c r="BZ28" s="350"/>
      <c r="CA28" s="350"/>
      <c r="CB28" s="350"/>
      <c r="CC28" s="350"/>
      <c r="CD28" s="350"/>
      <c r="CE28" s="351"/>
      <c r="CF28" s="87" t="s">
        <v>2</v>
      </c>
    </row>
    <row r="29" spans="2:93" ht="54.75" customHeight="1" x14ac:dyDescent="0.25">
      <c r="C29" s="341" t="s">
        <v>107</v>
      </c>
      <c r="D29" s="341"/>
      <c r="E29" s="341"/>
      <c r="F29" s="341"/>
      <c r="G29" s="341" t="s">
        <v>108</v>
      </c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2" t="s">
        <v>109</v>
      </c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1" t="s">
        <v>111</v>
      </c>
      <c r="AJ29" s="342"/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  <c r="AY29" s="341" t="s">
        <v>112</v>
      </c>
      <c r="AZ29" s="342"/>
      <c r="BA29" s="342"/>
      <c r="BB29" s="342"/>
      <c r="BC29" s="342"/>
      <c r="BD29" s="342"/>
      <c r="BE29" s="342"/>
      <c r="BF29" s="342"/>
      <c r="BG29" s="342"/>
      <c r="BH29" s="342"/>
      <c r="BI29" s="342"/>
      <c r="BJ29" s="342"/>
      <c r="BK29" s="342"/>
      <c r="BL29" s="342"/>
      <c r="BM29" s="342"/>
      <c r="BN29" s="342"/>
      <c r="BO29" s="88"/>
      <c r="BP29" s="341" t="s">
        <v>113</v>
      </c>
      <c r="BQ29" s="342"/>
      <c r="BR29" s="342"/>
      <c r="BS29" s="342"/>
      <c r="BT29" s="342"/>
      <c r="BU29" s="342"/>
      <c r="BV29" s="342"/>
      <c r="BW29" s="342"/>
      <c r="BX29" s="342"/>
      <c r="BY29" s="342"/>
      <c r="BZ29" s="342"/>
      <c r="CA29" s="342"/>
      <c r="CB29" s="342"/>
      <c r="CC29" s="342"/>
      <c r="CD29" s="342"/>
      <c r="CE29" s="342"/>
      <c r="CF29" s="318" t="s">
        <v>110</v>
      </c>
      <c r="CG29" s="318"/>
      <c r="CH29" s="318"/>
      <c r="CI29" s="318"/>
      <c r="CJ29" s="318"/>
      <c r="CK29" s="318"/>
      <c r="CL29" s="318"/>
      <c r="CM29" s="318"/>
      <c r="CN29" s="318"/>
      <c r="CO29" s="318"/>
    </row>
  </sheetData>
  <mergeCells count="204">
    <mergeCell ref="C29:F29"/>
    <mergeCell ref="G29:R29"/>
    <mergeCell ref="S29:AH29"/>
    <mergeCell ref="AI29:AX29"/>
    <mergeCell ref="AY29:BN29"/>
    <mergeCell ref="B6:B7"/>
    <mergeCell ref="B15:B16"/>
    <mergeCell ref="B24:B25"/>
    <mergeCell ref="B2:CT2"/>
    <mergeCell ref="S11:AH11"/>
    <mergeCell ref="C11:R11"/>
    <mergeCell ref="AI11:AX11"/>
    <mergeCell ref="BO11:CD11"/>
    <mergeCell ref="CE11:CT11"/>
    <mergeCell ref="AY11:BN11"/>
    <mergeCell ref="C20:R20"/>
    <mergeCell ref="S20:AH20"/>
    <mergeCell ref="AI20:BN20"/>
    <mergeCell ref="BO20:CD20"/>
    <mergeCell ref="CF24:CF25"/>
    <mergeCell ref="CF26:CF27"/>
    <mergeCell ref="BO8:CD10"/>
    <mergeCell ref="BO17:CD19"/>
    <mergeCell ref="BP26:CE28"/>
    <mergeCell ref="BO26:BO28"/>
    <mergeCell ref="C22:CF22"/>
    <mergeCell ref="BO24:BO25"/>
    <mergeCell ref="CE17:CF18"/>
    <mergeCell ref="CE20:CO20"/>
    <mergeCell ref="BP23:CE23"/>
    <mergeCell ref="BP24:CE25"/>
    <mergeCell ref="BP29:CE29"/>
    <mergeCell ref="AY23:BN23"/>
    <mergeCell ref="AY24:BN25"/>
    <mergeCell ref="AI26:AX28"/>
    <mergeCell ref="AY26:BN28"/>
    <mergeCell ref="C23:F23"/>
    <mergeCell ref="G23:R23"/>
    <mergeCell ref="S23:AH23"/>
    <mergeCell ref="AI23:AX23"/>
    <mergeCell ref="AI24:AX25"/>
    <mergeCell ref="C26:F27"/>
    <mergeCell ref="C24:F25"/>
    <mergeCell ref="G24:R25"/>
    <mergeCell ref="S24:AH25"/>
    <mergeCell ref="G26:R27"/>
    <mergeCell ref="S26:AH27"/>
    <mergeCell ref="BC18:BD18"/>
    <mergeCell ref="CE8:CF8"/>
    <mergeCell ref="CG8:CH8"/>
    <mergeCell ref="CI8:CJ8"/>
    <mergeCell ref="CK8:CL8"/>
    <mergeCell ref="CE9:CF9"/>
    <mergeCell ref="CG9:CH9"/>
    <mergeCell ref="CI9:CJ9"/>
    <mergeCell ref="CK9:CL9"/>
    <mergeCell ref="CF29:CO29"/>
    <mergeCell ref="C4:CT4"/>
    <mergeCell ref="C13:CF13"/>
    <mergeCell ref="CM8:CN8"/>
    <mergeCell ref="CO8:CP8"/>
    <mergeCell ref="CQ8:CR8"/>
    <mergeCell ref="CS8:CT8"/>
    <mergeCell ref="CM9:CN9"/>
    <mergeCell ref="CO9:CP9"/>
    <mergeCell ref="CQ9:CR9"/>
    <mergeCell ref="CS9:CT9"/>
    <mergeCell ref="CE6:CT7"/>
    <mergeCell ref="CE5:CT5"/>
    <mergeCell ref="BO5:CD5"/>
    <mergeCell ref="BO6:CD7"/>
    <mergeCell ref="BE9:BF9"/>
    <mergeCell ref="BG9:BH9"/>
    <mergeCell ref="BI9:BJ9"/>
    <mergeCell ref="BK9:BL9"/>
    <mergeCell ref="BM9:BN9"/>
    <mergeCell ref="AS9:AT9"/>
    <mergeCell ref="AU9:AV9"/>
    <mergeCell ref="AW9:AX9"/>
    <mergeCell ref="AY5:BN5"/>
    <mergeCell ref="AY6:BN7"/>
    <mergeCell ref="BO14:CD14"/>
    <mergeCell ref="BO15:CD16"/>
    <mergeCell ref="CE14:CF14"/>
    <mergeCell ref="CE15:CF16"/>
    <mergeCell ref="AI15:BN16"/>
    <mergeCell ref="AI14:BN14"/>
    <mergeCell ref="BE18:BF18"/>
    <mergeCell ref="BG18:BH18"/>
    <mergeCell ref="BI18:BJ18"/>
    <mergeCell ref="BK18:BL18"/>
    <mergeCell ref="BM18:BN18"/>
    <mergeCell ref="AS18:AT18"/>
    <mergeCell ref="AU18:AV18"/>
    <mergeCell ref="AW18:AX18"/>
    <mergeCell ref="AY17:AZ17"/>
    <mergeCell ref="BA17:BB17"/>
    <mergeCell ref="BC17:BD17"/>
    <mergeCell ref="BE17:BF17"/>
    <mergeCell ref="BG17:BH17"/>
    <mergeCell ref="BI17:BJ17"/>
    <mergeCell ref="BK17:BL17"/>
    <mergeCell ref="BM17:BN17"/>
    <mergeCell ref="AY18:AZ18"/>
    <mergeCell ref="BA18:BB18"/>
    <mergeCell ref="AI17:AJ17"/>
    <mergeCell ref="AK17:AL17"/>
    <mergeCell ref="AM17:AN17"/>
    <mergeCell ref="AO17:AP17"/>
    <mergeCell ref="AQ17:AR17"/>
    <mergeCell ref="AS17:AT17"/>
    <mergeCell ref="AU17:AV17"/>
    <mergeCell ref="AW17:AX17"/>
    <mergeCell ref="AI18:AJ18"/>
    <mergeCell ref="AK18:AL18"/>
    <mergeCell ref="AM18:AN18"/>
    <mergeCell ref="AO18:AP18"/>
    <mergeCell ref="AQ18:AR18"/>
    <mergeCell ref="W18:X18"/>
    <mergeCell ref="Y18:Z18"/>
    <mergeCell ref="AA18:AB18"/>
    <mergeCell ref="AC18:AD18"/>
    <mergeCell ref="AE18:AF18"/>
    <mergeCell ref="C17:R18"/>
    <mergeCell ref="S14:AH14"/>
    <mergeCell ref="S15:AH16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S18:T18"/>
    <mergeCell ref="U18:V18"/>
    <mergeCell ref="C14:R14"/>
    <mergeCell ref="C15:R16"/>
    <mergeCell ref="AG18:AH18"/>
    <mergeCell ref="AY8:AZ8"/>
    <mergeCell ref="BA8:BB8"/>
    <mergeCell ref="BC8:BD8"/>
    <mergeCell ref="BE8:BF8"/>
    <mergeCell ref="BG8:BH8"/>
    <mergeCell ref="BI8:BJ8"/>
    <mergeCell ref="BK8:BL8"/>
    <mergeCell ref="BM8:BN8"/>
    <mergeCell ref="AY9:AZ9"/>
    <mergeCell ref="BA9:BB9"/>
    <mergeCell ref="BC9:BD9"/>
    <mergeCell ref="AI9:AJ9"/>
    <mergeCell ref="AK9:AL9"/>
    <mergeCell ref="AM9:AN9"/>
    <mergeCell ref="AO9:AP9"/>
    <mergeCell ref="AQ9:AR9"/>
    <mergeCell ref="AI5:AX5"/>
    <mergeCell ref="AI6:AX7"/>
    <mergeCell ref="AI8:AJ8"/>
    <mergeCell ref="AK8:AL8"/>
    <mergeCell ref="AM8:AN8"/>
    <mergeCell ref="AO8:AP8"/>
    <mergeCell ref="AQ8:AR8"/>
    <mergeCell ref="AS8:AT8"/>
    <mergeCell ref="AU8:AV8"/>
    <mergeCell ref="AW8:AX8"/>
    <mergeCell ref="AC9:AD9"/>
    <mergeCell ref="AE9:AF9"/>
    <mergeCell ref="AG9:AH9"/>
    <mergeCell ref="S6:AH6"/>
    <mergeCell ref="S7:T7"/>
    <mergeCell ref="U7:Z7"/>
    <mergeCell ref="S9:T9"/>
    <mergeCell ref="U9:V9"/>
    <mergeCell ref="W9:X9"/>
    <mergeCell ref="Y9:Z9"/>
    <mergeCell ref="AA9:AB9"/>
    <mergeCell ref="AA7:AH7"/>
    <mergeCell ref="C6:R7"/>
    <mergeCell ref="C5:R5"/>
    <mergeCell ref="S5:AH5"/>
    <mergeCell ref="S8:T8"/>
    <mergeCell ref="U8:V8"/>
    <mergeCell ref="W8:X8"/>
    <mergeCell ref="Y8:Z8"/>
    <mergeCell ref="AA8:AB8"/>
    <mergeCell ref="AC8:AD8"/>
    <mergeCell ref="AE8:AF8"/>
    <mergeCell ref="AG8:AH8"/>
    <mergeCell ref="M9:N9"/>
    <mergeCell ref="O9:P9"/>
    <mergeCell ref="Q9:R9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</mergeCells>
  <pageMargins left="0.7" right="0.7" top="0.75" bottom="0.75" header="0.3" footer="0.3"/>
  <pageSetup paperSize="9" scale="5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V266"/>
  <sheetViews>
    <sheetView tabSelected="1" workbookViewId="0">
      <selection activeCell="R36" sqref="R36"/>
    </sheetView>
  </sheetViews>
  <sheetFormatPr baseColWidth="10" defaultRowHeight="15" x14ac:dyDescent="0.25"/>
  <cols>
    <col min="1" max="1" width="4.5703125" customWidth="1"/>
    <col min="2" max="2" width="52.5703125" customWidth="1"/>
    <col min="3" max="3" width="25.140625" style="17" customWidth="1"/>
    <col min="4" max="4" width="22" customWidth="1"/>
    <col min="5" max="12" width="4.7109375" customWidth="1"/>
    <col min="13" max="13" width="8.42578125" customWidth="1"/>
    <col min="14" max="14" width="10.140625" style="1" customWidth="1"/>
    <col min="15" max="15" width="10.85546875" style="1" customWidth="1"/>
    <col min="16" max="16" width="13" bestFit="1" customWidth="1"/>
    <col min="17" max="17" width="11.42578125" style="1"/>
  </cols>
  <sheetData>
    <row r="1" spans="2:22" ht="15.75" thickBot="1" x14ac:dyDescent="0.3"/>
    <row r="2" spans="2:22" ht="27" thickBot="1" x14ac:dyDescent="0.45">
      <c r="B2" s="370" t="s">
        <v>238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2"/>
    </row>
    <row r="3" spans="2:22" ht="15.75" thickBot="1" x14ac:dyDescent="0.3"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2:22" ht="15.75" thickBot="1" x14ac:dyDescent="0.3">
      <c r="B4" s="397" t="s">
        <v>26</v>
      </c>
      <c r="C4" s="408" t="s">
        <v>14</v>
      </c>
      <c r="D4" s="409"/>
      <c r="E4" s="406" t="s">
        <v>0</v>
      </c>
      <c r="F4" s="407"/>
      <c r="G4" s="407"/>
      <c r="H4" s="407"/>
      <c r="I4" s="407"/>
      <c r="J4" s="407"/>
      <c r="K4" s="407"/>
      <c r="L4" s="407"/>
      <c r="M4" s="407"/>
      <c r="N4" s="407"/>
      <c r="O4" s="400" t="s">
        <v>8</v>
      </c>
      <c r="P4" s="403" t="s">
        <v>6</v>
      </c>
      <c r="Q4" s="404"/>
      <c r="R4" s="404"/>
      <c r="S4" s="404"/>
      <c r="T4" s="404"/>
      <c r="U4" s="404"/>
      <c r="V4" s="405"/>
    </row>
    <row r="5" spans="2:22" ht="15.75" thickBot="1" x14ac:dyDescent="0.3">
      <c r="B5" s="398"/>
      <c r="C5" s="401"/>
      <c r="D5" s="410"/>
      <c r="E5" s="233" t="s">
        <v>213</v>
      </c>
      <c r="F5" s="30"/>
      <c r="G5" s="30"/>
      <c r="H5" s="30"/>
      <c r="I5" s="30"/>
      <c r="J5" s="30"/>
      <c r="K5" s="30"/>
      <c r="L5" s="232" t="s">
        <v>214</v>
      </c>
      <c r="M5" s="32"/>
      <c r="N5" s="34"/>
      <c r="O5" s="401"/>
      <c r="P5" s="44"/>
      <c r="Q5" s="45"/>
      <c r="R5" s="45"/>
      <c r="S5" s="45"/>
      <c r="T5" s="45"/>
      <c r="U5" s="40"/>
      <c r="V5" s="41"/>
    </row>
    <row r="6" spans="2:22" ht="15.75" thickBot="1" x14ac:dyDescent="0.3">
      <c r="B6" s="399"/>
      <c r="C6" s="411"/>
      <c r="D6" s="412"/>
      <c r="E6" s="29">
        <v>7</v>
      </c>
      <c r="F6" s="30">
        <v>6</v>
      </c>
      <c r="G6" s="30">
        <v>5</v>
      </c>
      <c r="H6" s="30">
        <v>4</v>
      </c>
      <c r="I6" s="30">
        <v>3</v>
      </c>
      <c r="J6" s="30">
        <v>2</v>
      </c>
      <c r="K6" s="30">
        <v>1</v>
      </c>
      <c r="L6" s="31">
        <v>0</v>
      </c>
      <c r="M6" s="32" t="s">
        <v>11</v>
      </c>
      <c r="N6" s="34" t="s">
        <v>12</v>
      </c>
      <c r="O6" s="402"/>
      <c r="P6" s="44">
        <v>1</v>
      </c>
      <c r="Q6" s="45">
        <v>2</v>
      </c>
      <c r="R6" s="45">
        <v>3</v>
      </c>
      <c r="S6" s="45">
        <v>4</v>
      </c>
      <c r="T6" s="45">
        <v>5</v>
      </c>
      <c r="U6" s="40">
        <v>6</v>
      </c>
      <c r="V6" s="41">
        <v>7</v>
      </c>
    </row>
    <row r="7" spans="2:22" ht="15.75" thickBot="1" x14ac:dyDescent="0.3">
      <c r="B7" s="191" t="s">
        <v>134</v>
      </c>
      <c r="C7" s="191" t="s">
        <v>13</v>
      </c>
      <c r="D7" s="192"/>
      <c r="E7" s="193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194">
        <v>0</v>
      </c>
      <c r="M7" s="195">
        <f>(L7*1)+(K7*2)+(J7*4)+(I7*8)+(H7*16)+(G7*32)+(F7*64)+(E7*128)</f>
        <v>0</v>
      </c>
      <c r="N7" s="196" t="str">
        <f>CONCATENATE("0x", DEC2HEX(M7,2))</f>
        <v>0x00</v>
      </c>
      <c r="O7" s="195">
        <v>0</v>
      </c>
      <c r="P7" s="196"/>
      <c r="Q7" s="159"/>
      <c r="R7" s="160"/>
      <c r="S7" s="160"/>
      <c r="T7" s="160"/>
      <c r="U7" s="160"/>
      <c r="V7" s="161"/>
    </row>
    <row r="8" spans="2:22" x14ac:dyDescent="0.25">
      <c r="B8" s="236" t="s">
        <v>138</v>
      </c>
      <c r="C8" s="236" t="s">
        <v>210</v>
      </c>
      <c r="D8" s="106" t="s">
        <v>150</v>
      </c>
      <c r="E8" s="179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178">
        <v>1</v>
      </c>
      <c r="M8" s="106">
        <f t="shared" ref="M8:M73" si="0">(L8*1)+(K8*2)+(J8*4)+(I8*8)+(H8*16)+(G8*32)+(F8*64)+(E8*128)</f>
        <v>1</v>
      </c>
      <c r="N8" s="107" t="str">
        <f t="shared" ref="N8:N73" si="1">CONCATENATE("0x", DEC2HEX(M8,2))</f>
        <v>0x01</v>
      </c>
      <c r="O8" s="106">
        <v>1</v>
      </c>
      <c r="P8" s="107" t="s">
        <v>139</v>
      </c>
      <c r="Q8" s="229"/>
      <c r="R8" s="230"/>
      <c r="S8" s="230"/>
      <c r="T8" s="230"/>
      <c r="U8" s="230"/>
      <c r="V8" s="231"/>
    </row>
    <row r="9" spans="2:22" ht="15.75" thickBot="1" x14ac:dyDescent="0.3">
      <c r="B9" s="237" t="s">
        <v>220</v>
      </c>
      <c r="C9" s="235" t="s">
        <v>221</v>
      </c>
      <c r="D9" s="116" t="s">
        <v>150</v>
      </c>
      <c r="E9" s="238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1</v>
      </c>
      <c r="L9" s="177">
        <v>0</v>
      </c>
      <c r="M9" s="116">
        <f t="shared" si="0"/>
        <v>2</v>
      </c>
      <c r="N9" s="118" t="str">
        <f t="shared" si="1"/>
        <v>0x02</v>
      </c>
      <c r="O9" s="116">
        <v>1</v>
      </c>
      <c r="P9" s="118" t="s">
        <v>139</v>
      </c>
      <c r="Q9" s="143"/>
      <c r="R9" s="148"/>
      <c r="S9" s="148"/>
      <c r="T9" s="148"/>
      <c r="U9" s="148"/>
      <c r="V9" s="149"/>
    </row>
    <row r="10" spans="2:22" x14ac:dyDescent="0.25">
      <c r="B10" s="239" t="s">
        <v>211</v>
      </c>
      <c r="C10" s="234" t="s">
        <v>204</v>
      </c>
      <c r="D10" s="203" t="s">
        <v>151</v>
      </c>
      <c r="E10" s="240">
        <v>0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1</v>
      </c>
      <c r="L10" s="175">
        <v>1</v>
      </c>
      <c r="M10" s="203">
        <f t="shared" si="0"/>
        <v>3</v>
      </c>
      <c r="N10" s="114" t="str">
        <f t="shared" si="1"/>
        <v>0x03</v>
      </c>
      <c r="O10" s="203">
        <v>1</v>
      </c>
      <c r="P10" s="114" t="s">
        <v>148</v>
      </c>
      <c r="Q10" s="125"/>
      <c r="R10" s="130"/>
      <c r="S10" s="130"/>
      <c r="T10" s="130"/>
      <c r="U10" s="130"/>
      <c r="V10" s="131"/>
    </row>
    <row r="11" spans="2:22" ht="15" customHeight="1" x14ac:dyDescent="0.25">
      <c r="B11" s="239" t="s">
        <v>147</v>
      </c>
      <c r="C11" s="234" t="s">
        <v>205</v>
      </c>
      <c r="D11" s="203" t="s">
        <v>152</v>
      </c>
      <c r="E11" s="188">
        <v>0</v>
      </c>
      <c r="F11" s="4">
        <v>0</v>
      </c>
      <c r="G11" s="4">
        <v>0</v>
      </c>
      <c r="H11" s="4">
        <v>0</v>
      </c>
      <c r="I11" s="4">
        <v>0</v>
      </c>
      <c r="J11" s="4">
        <v>1</v>
      </c>
      <c r="K11" s="4">
        <v>0</v>
      </c>
      <c r="L11" s="176">
        <v>0</v>
      </c>
      <c r="M11" s="111">
        <f t="shared" si="0"/>
        <v>4</v>
      </c>
      <c r="N11" s="113" t="str">
        <f t="shared" si="1"/>
        <v>0x04</v>
      </c>
      <c r="O11" s="111">
        <v>1</v>
      </c>
      <c r="P11" s="113" t="s">
        <v>149</v>
      </c>
      <c r="Q11" s="133"/>
      <c r="R11" s="138"/>
      <c r="S11" s="138"/>
      <c r="T11" s="138"/>
      <c r="U11" s="138"/>
      <c r="V11" s="139"/>
    </row>
    <row r="12" spans="2:22" x14ac:dyDescent="0.25">
      <c r="B12" s="108" t="s">
        <v>212</v>
      </c>
      <c r="C12" s="109" t="s">
        <v>206</v>
      </c>
      <c r="D12" s="111" t="s">
        <v>140</v>
      </c>
      <c r="E12" s="188">
        <v>0</v>
      </c>
      <c r="F12" s="4">
        <v>0</v>
      </c>
      <c r="G12" s="4">
        <v>0</v>
      </c>
      <c r="H12" s="4">
        <v>0</v>
      </c>
      <c r="I12" s="4">
        <v>0</v>
      </c>
      <c r="J12" s="4">
        <v>1</v>
      </c>
      <c r="K12" s="4">
        <v>0</v>
      </c>
      <c r="L12" s="176">
        <v>1</v>
      </c>
      <c r="M12" s="111">
        <f t="shared" si="0"/>
        <v>5</v>
      </c>
      <c r="N12" s="113" t="str">
        <f t="shared" si="1"/>
        <v>0x05</v>
      </c>
      <c r="O12" s="111">
        <v>1</v>
      </c>
      <c r="P12" s="113" t="s">
        <v>222</v>
      </c>
      <c r="Q12" s="133"/>
      <c r="R12" s="138"/>
      <c r="S12" s="138"/>
      <c r="T12" s="138"/>
      <c r="U12" s="138"/>
      <c r="V12" s="139"/>
    </row>
    <row r="13" spans="2:22" x14ac:dyDescent="0.25">
      <c r="B13" s="108" t="s">
        <v>203</v>
      </c>
      <c r="C13" s="109" t="s">
        <v>223</v>
      </c>
      <c r="D13" s="111" t="s">
        <v>209</v>
      </c>
      <c r="E13" s="110">
        <v>0</v>
      </c>
      <c r="F13" s="4">
        <v>0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28">
        <v>0</v>
      </c>
      <c r="M13" s="111">
        <f t="shared" si="0"/>
        <v>6</v>
      </c>
      <c r="N13" s="112" t="str">
        <f t="shared" si="1"/>
        <v>0x06</v>
      </c>
      <c r="O13" s="111">
        <v>2</v>
      </c>
      <c r="P13" s="113" t="s">
        <v>239</v>
      </c>
      <c r="Q13" s="4" t="s">
        <v>240</v>
      </c>
      <c r="R13" s="138"/>
      <c r="S13" s="138"/>
      <c r="T13" s="138"/>
      <c r="U13" s="138"/>
      <c r="V13" s="139"/>
    </row>
    <row r="14" spans="2:22" ht="15.75" thickBot="1" x14ac:dyDescent="0.3">
      <c r="B14" s="241" t="s">
        <v>207</v>
      </c>
      <c r="C14" s="241" t="s">
        <v>208</v>
      </c>
      <c r="D14" s="116" t="s">
        <v>209</v>
      </c>
      <c r="E14" s="115">
        <v>0</v>
      </c>
      <c r="F14" s="26">
        <v>0</v>
      </c>
      <c r="G14" s="26">
        <v>0</v>
      </c>
      <c r="H14" s="26">
        <v>0</v>
      </c>
      <c r="I14" s="26">
        <v>0</v>
      </c>
      <c r="J14" s="26">
        <v>1</v>
      </c>
      <c r="K14" s="26">
        <v>1</v>
      </c>
      <c r="L14" s="33">
        <v>1</v>
      </c>
      <c r="M14" s="116">
        <f t="shared" si="0"/>
        <v>7</v>
      </c>
      <c r="N14" s="117" t="str">
        <f t="shared" si="1"/>
        <v>0x07</v>
      </c>
      <c r="O14" s="116">
        <v>2</v>
      </c>
      <c r="P14" s="118" t="s">
        <v>241</v>
      </c>
      <c r="Q14" s="26" t="s">
        <v>242</v>
      </c>
      <c r="R14" s="148"/>
      <c r="S14" s="148"/>
      <c r="T14" s="148"/>
      <c r="U14" s="148"/>
      <c r="V14" s="149"/>
    </row>
    <row r="15" spans="2:22" x14ac:dyDescent="0.25">
      <c r="B15" s="201" t="s">
        <v>154</v>
      </c>
      <c r="C15" s="234" t="s">
        <v>132</v>
      </c>
      <c r="D15" s="203" t="s">
        <v>153</v>
      </c>
      <c r="E15" s="202">
        <v>0</v>
      </c>
      <c r="F15" s="174">
        <v>0</v>
      </c>
      <c r="G15" s="174">
        <v>0</v>
      </c>
      <c r="H15" s="174">
        <v>0</v>
      </c>
      <c r="I15" s="174">
        <v>1</v>
      </c>
      <c r="J15" s="174">
        <v>0</v>
      </c>
      <c r="K15" s="174">
        <v>0</v>
      </c>
      <c r="L15" s="200">
        <v>0</v>
      </c>
      <c r="M15" s="203">
        <f t="shared" si="0"/>
        <v>8</v>
      </c>
      <c r="N15" s="204" t="str">
        <f t="shared" si="1"/>
        <v>0x08</v>
      </c>
      <c r="O15" s="203">
        <v>1</v>
      </c>
      <c r="P15" s="114" t="s">
        <v>19</v>
      </c>
      <c r="Q15" s="125"/>
      <c r="R15" s="130"/>
      <c r="S15" s="130"/>
      <c r="T15" s="130"/>
      <c r="U15" s="130"/>
      <c r="V15" s="131"/>
    </row>
    <row r="16" spans="2:22" x14ac:dyDescent="0.25">
      <c r="B16" s="189" t="s">
        <v>155</v>
      </c>
      <c r="C16" s="189" t="s">
        <v>133</v>
      </c>
      <c r="D16" s="111" t="s">
        <v>153</v>
      </c>
      <c r="E16" s="110">
        <v>0</v>
      </c>
      <c r="F16" s="4">
        <v>0</v>
      </c>
      <c r="G16" s="4">
        <v>0</v>
      </c>
      <c r="H16" s="4">
        <v>0</v>
      </c>
      <c r="I16" s="4">
        <v>1</v>
      </c>
      <c r="J16" s="4">
        <v>0</v>
      </c>
      <c r="K16" s="4">
        <v>0</v>
      </c>
      <c r="L16" s="28">
        <v>1</v>
      </c>
      <c r="M16" s="111">
        <f t="shared" si="0"/>
        <v>9</v>
      </c>
      <c r="N16" s="112" t="str">
        <f t="shared" si="1"/>
        <v>0x09</v>
      </c>
      <c r="O16" s="111">
        <v>1</v>
      </c>
      <c r="P16" s="113" t="s">
        <v>19</v>
      </c>
      <c r="Q16" s="133"/>
      <c r="R16" s="138"/>
      <c r="S16" s="138"/>
      <c r="T16" s="138"/>
      <c r="U16" s="138"/>
      <c r="V16" s="139"/>
    </row>
    <row r="17" spans="2:22" ht="15.75" thickBot="1" x14ac:dyDescent="0.3">
      <c r="B17" s="235" t="s">
        <v>156</v>
      </c>
      <c r="C17" s="190" t="s">
        <v>21</v>
      </c>
      <c r="D17" s="116"/>
      <c r="E17" s="115">
        <v>0</v>
      </c>
      <c r="F17" s="26">
        <v>0</v>
      </c>
      <c r="G17" s="26">
        <v>0</v>
      </c>
      <c r="H17" s="26">
        <v>0</v>
      </c>
      <c r="I17" s="26">
        <v>1</v>
      </c>
      <c r="J17" s="26">
        <v>0</v>
      </c>
      <c r="K17" s="26">
        <v>1</v>
      </c>
      <c r="L17" s="33">
        <v>0</v>
      </c>
      <c r="M17" s="116">
        <f t="shared" si="0"/>
        <v>10</v>
      </c>
      <c r="N17" s="117" t="str">
        <f t="shared" si="1"/>
        <v>0x0A</v>
      </c>
      <c r="O17" s="116">
        <v>2</v>
      </c>
      <c r="P17" s="118" t="s">
        <v>17</v>
      </c>
      <c r="Q17" s="26" t="s">
        <v>18</v>
      </c>
      <c r="R17" s="148"/>
      <c r="S17" s="148"/>
      <c r="T17" s="148"/>
      <c r="U17" s="148"/>
      <c r="V17" s="149"/>
    </row>
    <row r="18" spans="2:22" x14ac:dyDescent="0.25">
      <c r="B18" s="394" t="s">
        <v>130</v>
      </c>
      <c r="C18" s="394" t="s">
        <v>131</v>
      </c>
      <c r="D18" s="248" t="s">
        <v>235</v>
      </c>
      <c r="E18" s="413">
        <v>0</v>
      </c>
      <c r="F18" s="416">
        <v>0</v>
      </c>
      <c r="G18" s="416">
        <v>0</v>
      </c>
      <c r="H18" s="416">
        <v>0</v>
      </c>
      <c r="I18" s="416">
        <v>1</v>
      </c>
      <c r="J18" s="416">
        <v>0</v>
      </c>
      <c r="K18" s="416">
        <v>1</v>
      </c>
      <c r="L18" s="419">
        <v>1</v>
      </c>
      <c r="M18" s="422">
        <f t="shared" si="0"/>
        <v>11</v>
      </c>
      <c r="N18" s="422" t="str">
        <f t="shared" si="1"/>
        <v>0x0B</v>
      </c>
      <c r="O18" s="203">
        <v>2</v>
      </c>
      <c r="P18" s="114" t="s">
        <v>20</v>
      </c>
      <c r="Q18" s="174" t="s">
        <v>228</v>
      </c>
      <c r="R18" s="242"/>
      <c r="S18" s="242"/>
      <c r="T18" s="242"/>
      <c r="U18" s="242"/>
      <c r="V18" s="243"/>
    </row>
    <row r="19" spans="2:22" x14ac:dyDescent="0.25">
      <c r="B19" s="395"/>
      <c r="C19" s="395"/>
      <c r="D19" s="249" t="s">
        <v>236</v>
      </c>
      <c r="E19" s="414"/>
      <c r="F19" s="417"/>
      <c r="G19" s="417"/>
      <c r="H19" s="417"/>
      <c r="I19" s="417"/>
      <c r="J19" s="417"/>
      <c r="K19" s="417"/>
      <c r="L19" s="420"/>
      <c r="M19" s="423"/>
      <c r="N19" s="423"/>
      <c r="O19" s="111">
        <v>7</v>
      </c>
      <c r="P19" s="114" t="s">
        <v>20</v>
      </c>
      <c r="Q19" s="4" t="s">
        <v>229</v>
      </c>
      <c r="R19" s="246" t="s">
        <v>148</v>
      </c>
      <c r="S19" s="246" t="s">
        <v>231</v>
      </c>
      <c r="T19" s="246" t="s">
        <v>224</v>
      </c>
      <c r="U19" s="246" t="s">
        <v>232</v>
      </c>
      <c r="V19" s="247" t="s">
        <v>225</v>
      </c>
    </row>
    <row r="20" spans="2:22" x14ac:dyDescent="0.25">
      <c r="B20" s="396"/>
      <c r="C20" s="396"/>
      <c r="D20" s="250" t="s">
        <v>237</v>
      </c>
      <c r="E20" s="415"/>
      <c r="F20" s="418"/>
      <c r="G20" s="418"/>
      <c r="H20" s="418"/>
      <c r="I20" s="418"/>
      <c r="J20" s="418"/>
      <c r="K20" s="418"/>
      <c r="L20" s="421"/>
      <c r="M20" s="424"/>
      <c r="N20" s="424"/>
      <c r="O20" s="198">
        <v>7</v>
      </c>
      <c r="P20" s="199" t="s">
        <v>20</v>
      </c>
      <c r="Q20" s="197" t="s">
        <v>230</v>
      </c>
      <c r="R20" s="246" t="s">
        <v>148</v>
      </c>
      <c r="S20" s="244" t="s">
        <v>233</v>
      </c>
      <c r="T20" s="244" t="s">
        <v>234</v>
      </c>
      <c r="U20" s="244" t="s">
        <v>226</v>
      </c>
      <c r="V20" s="245" t="s">
        <v>227</v>
      </c>
    </row>
    <row r="21" spans="2:22" ht="15.75" thickBot="1" x14ac:dyDescent="0.3">
      <c r="B21" s="235" t="s">
        <v>27</v>
      </c>
      <c r="C21" s="190" t="s">
        <v>25</v>
      </c>
      <c r="D21" s="116"/>
      <c r="E21" s="115">
        <v>0</v>
      </c>
      <c r="F21" s="26">
        <v>0</v>
      </c>
      <c r="G21" s="26">
        <v>0</v>
      </c>
      <c r="H21" s="26">
        <v>0</v>
      </c>
      <c r="I21" s="26">
        <v>1</v>
      </c>
      <c r="J21" s="26">
        <v>1</v>
      </c>
      <c r="K21" s="26">
        <v>0</v>
      </c>
      <c r="L21" s="33">
        <v>0</v>
      </c>
      <c r="M21" s="116">
        <f t="shared" si="0"/>
        <v>12</v>
      </c>
      <c r="N21" s="117" t="str">
        <f t="shared" si="1"/>
        <v>0x0C</v>
      </c>
      <c r="O21" s="116">
        <v>2</v>
      </c>
      <c r="P21" s="118" t="s">
        <v>15</v>
      </c>
      <c r="Q21" s="26" t="s">
        <v>16</v>
      </c>
      <c r="R21" s="143"/>
      <c r="S21" s="143"/>
      <c r="T21" s="143"/>
      <c r="U21" s="143"/>
      <c r="V21" s="215"/>
    </row>
    <row r="22" spans="2:22" ht="15.75" thickBot="1" x14ac:dyDescent="0.3">
      <c r="B22" s="440" t="s">
        <v>253</v>
      </c>
      <c r="C22" s="441" t="s">
        <v>254</v>
      </c>
      <c r="D22" s="440"/>
      <c r="E22" s="442">
        <v>0</v>
      </c>
      <c r="F22" s="443">
        <v>0</v>
      </c>
      <c r="G22" s="443">
        <v>0</v>
      </c>
      <c r="H22" s="443">
        <v>0</v>
      </c>
      <c r="I22" s="443">
        <v>1</v>
      </c>
      <c r="J22" s="443">
        <v>1</v>
      </c>
      <c r="K22" s="443">
        <v>0</v>
      </c>
      <c r="L22" s="444">
        <v>1</v>
      </c>
      <c r="M22" s="445">
        <f t="shared" si="0"/>
        <v>13</v>
      </c>
      <c r="N22" s="446" t="str">
        <f t="shared" si="1"/>
        <v>0x0D</v>
      </c>
      <c r="O22" s="445" t="s">
        <v>255</v>
      </c>
      <c r="P22" s="196" t="s">
        <v>10</v>
      </c>
      <c r="Q22" s="39" t="s">
        <v>10</v>
      </c>
      <c r="R22" s="452" t="s">
        <v>10</v>
      </c>
      <c r="S22" s="452" t="s">
        <v>10</v>
      </c>
      <c r="T22" s="452" t="s">
        <v>10</v>
      </c>
      <c r="U22" s="452" t="s">
        <v>10</v>
      </c>
      <c r="V22" s="453" t="s">
        <v>10</v>
      </c>
    </row>
    <row r="23" spans="2:22" x14ac:dyDescent="0.25">
      <c r="B23" s="234" t="s">
        <v>144</v>
      </c>
      <c r="C23" s="201" t="s">
        <v>215</v>
      </c>
      <c r="D23" s="206"/>
      <c r="E23" s="207">
        <v>0</v>
      </c>
      <c r="F23" s="208">
        <v>0</v>
      </c>
      <c r="G23" s="208">
        <v>0</v>
      </c>
      <c r="H23" s="208">
        <v>0</v>
      </c>
      <c r="I23" s="208">
        <v>1</v>
      </c>
      <c r="J23" s="208">
        <v>1</v>
      </c>
      <c r="K23" s="208">
        <v>1</v>
      </c>
      <c r="L23" s="209">
        <v>0</v>
      </c>
      <c r="M23" s="210">
        <f t="shared" si="0"/>
        <v>14</v>
      </c>
      <c r="N23" s="211" t="str">
        <f t="shared" si="1"/>
        <v>0x0E</v>
      </c>
      <c r="O23" s="210">
        <v>2</v>
      </c>
      <c r="P23" s="114" t="s">
        <v>216</v>
      </c>
      <c r="Q23" s="251" t="s">
        <v>217</v>
      </c>
      <c r="R23" s="213"/>
      <c r="S23" s="213"/>
      <c r="T23" s="213"/>
      <c r="U23" s="213"/>
      <c r="V23" s="214"/>
    </row>
    <row r="24" spans="2:22" x14ac:dyDescent="0.25">
      <c r="B24" s="205" t="s">
        <v>142</v>
      </c>
      <c r="C24" s="205" t="s">
        <v>247</v>
      </c>
      <c r="D24" s="19"/>
      <c r="E24" s="110">
        <v>0</v>
      </c>
      <c r="F24" s="4">
        <v>0</v>
      </c>
      <c r="G24" s="4">
        <v>0</v>
      </c>
      <c r="H24" s="4">
        <v>0</v>
      </c>
      <c r="I24" s="4">
        <v>1</v>
      </c>
      <c r="J24" s="4">
        <v>1</v>
      </c>
      <c r="K24" s="4">
        <v>1</v>
      </c>
      <c r="L24" s="28">
        <v>1</v>
      </c>
      <c r="M24" s="111">
        <f t="shared" si="0"/>
        <v>15</v>
      </c>
      <c r="N24" s="112" t="str">
        <f t="shared" si="1"/>
        <v>0x0F</v>
      </c>
      <c r="O24" s="210">
        <v>2</v>
      </c>
      <c r="P24" s="212" t="s">
        <v>143</v>
      </c>
      <c r="Q24" s="208" t="s">
        <v>246</v>
      </c>
      <c r="R24" s="138"/>
      <c r="S24" s="138"/>
      <c r="T24" s="138"/>
      <c r="U24" s="138"/>
      <c r="V24" s="139"/>
    </row>
    <row r="25" spans="2:22" x14ac:dyDescent="0.25">
      <c r="B25" s="189" t="s">
        <v>141</v>
      </c>
      <c r="C25" s="189" t="s">
        <v>22</v>
      </c>
      <c r="D25" s="111"/>
      <c r="E25" s="110">
        <v>0</v>
      </c>
      <c r="F25" s="4">
        <v>0</v>
      </c>
      <c r="G25" s="4">
        <v>0</v>
      </c>
      <c r="H25" s="4">
        <v>1</v>
      </c>
      <c r="I25" s="4">
        <v>0</v>
      </c>
      <c r="J25" s="4">
        <v>0</v>
      </c>
      <c r="K25" s="4">
        <v>0</v>
      </c>
      <c r="L25" s="28">
        <v>0</v>
      </c>
      <c r="M25" s="111">
        <f t="shared" si="0"/>
        <v>16</v>
      </c>
      <c r="N25" s="112" t="str">
        <f t="shared" si="1"/>
        <v>0x10</v>
      </c>
      <c r="O25" s="111">
        <v>2</v>
      </c>
      <c r="P25" s="113" t="s">
        <v>23</v>
      </c>
      <c r="Q25" s="4" t="s">
        <v>24</v>
      </c>
      <c r="R25" s="133"/>
      <c r="S25" s="133"/>
      <c r="T25" s="133"/>
      <c r="U25" s="133"/>
      <c r="V25" s="439"/>
    </row>
    <row r="26" spans="2:22" ht="15.75" thickBot="1" x14ac:dyDescent="0.3">
      <c r="B26" s="190" t="s">
        <v>243</v>
      </c>
      <c r="C26" s="190" t="s">
        <v>244</v>
      </c>
      <c r="D26" s="447"/>
      <c r="E26" s="448">
        <v>0</v>
      </c>
      <c r="F26" s="449">
        <v>0</v>
      </c>
      <c r="G26" s="449">
        <v>0</v>
      </c>
      <c r="H26" s="449">
        <v>1</v>
      </c>
      <c r="I26" s="449">
        <v>0</v>
      </c>
      <c r="J26" s="449">
        <v>0</v>
      </c>
      <c r="K26" s="449">
        <v>0</v>
      </c>
      <c r="L26" s="450">
        <v>1</v>
      </c>
      <c r="M26" s="447">
        <f t="shared" si="0"/>
        <v>17</v>
      </c>
      <c r="N26" s="451" t="str">
        <f t="shared" si="1"/>
        <v>0x11</v>
      </c>
      <c r="O26" s="116">
        <v>2</v>
      </c>
      <c r="P26" s="118" t="s">
        <v>245</v>
      </c>
      <c r="Q26" s="26" t="s">
        <v>16</v>
      </c>
      <c r="R26" s="148"/>
      <c r="S26" s="148"/>
      <c r="T26" s="148"/>
      <c r="U26" s="148"/>
      <c r="V26" s="149"/>
    </row>
    <row r="27" spans="2:22" x14ac:dyDescent="0.25">
      <c r="B27" s="224"/>
      <c r="C27" s="224"/>
      <c r="D27" s="127"/>
      <c r="E27" s="225">
        <v>0</v>
      </c>
      <c r="F27" s="125">
        <v>0</v>
      </c>
      <c r="G27" s="125">
        <v>0</v>
      </c>
      <c r="H27" s="125">
        <v>1</v>
      </c>
      <c r="I27" s="125">
        <v>0</v>
      </c>
      <c r="J27" s="125">
        <v>0</v>
      </c>
      <c r="K27" s="125">
        <v>1</v>
      </c>
      <c r="L27" s="226">
        <v>0</v>
      </c>
      <c r="M27" s="127">
        <f t="shared" si="0"/>
        <v>18</v>
      </c>
      <c r="N27" s="227" t="str">
        <f t="shared" si="1"/>
        <v>0x12</v>
      </c>
      <c r="O27" s="127"/>
      <c r="P27" s="128"/>
      <c r="Q27" s="125"/>
      <c r="R27" s="130"/>
      <c r="S27" s="130"/>
      <c r="T27" s="130"/>
      <c r="U27" s="130"/>
      <c r="V27" s="131"/>
    </row>
    <row r="28" spans="2:22" x14ac:dyDescent="0.25">
      <c r="B28" s="219"/>
      <c r="C28" s="219"/>
      <c r="D28" s="151"/>
      <c r="E28" s="216">
        <v>0</v>
      </c>
      <c r="F28" s="133">
        <v>0</v>
      </c>
      <c r="G28" s="133">
        <v>0</v>
      </c>
      <c r="H28" s="133">
        <v>1</v>
      </c>
      <c r="I28" s="133">
        <v>0</v>
      </c>
      <c r="J28" s="133">
        <v>0</v>
      </c>
      <c r="K28" s="133">
        <v>1</v>
      </c>
      <c r="L28" s="217">
        <v>1</v>
      </c>
      <c r="M28" s="135">
        <f t="shared" si="0"/>
        <v>19</v>
      </c>
      <c r="N28" s="218" t="str">
        <f t="shared" si="1"/>
        <v>0x13</v>
      </c>
      <c r="O28" s="135"/>
      <c r="P28" s="136"/>
      <c r="Q28" s="133"/>
      <c r="R28" s="138"/>
      <c r="S28" s="138"/>
      <c r="T28" s="138"/>
      <c r="U28" s="138"/>
      <c r="V28" s="139"/>
    </row>
    <row r="29" spans="2:22" x14ac:dyDescent="0.25">
      <c r="B29" s="219"/>
      <c r="C29" s="219"/>
      <c r="D29" s="151"/>
      <c r="E29" s="216">
        <v>0</v>
      </c>
      <c r="F29" s="133">
        <v>0</v>
      </c>
      <c r="G29" s="133">
        <v>0</v>
      </c>
      <c r="H29" s="133">
        <v>1</v>
      </c>
      <c r="I29" s="133">
        <v>0</v>
      </c>
      <c r="J29" s="133">
        <v>1</v>
      </c>
      <c r="K29" s="133">
        <v>0</v>
      </c>
      <c r="L29" s="217">
        <v>0</v>
      </c>
      <c r="M29" s="135">
        <f t="shared" si="0"/>
        <v>20</v>
      </c>
      <c r="N29" s="218" t="str">
        <f t="shared" si="1"/>
        <v>0x14</v>
      </c>
      <c r="O29" s="135"/>
      <c r="P29" s="136"/>
      <c r="Q29" s="133"/>
      <c r="R29" s="138"/>
      <c r="S29" s="138"/>
      <c r="T29" s="138"/>
      <c r="U29" s="138"/>
      <c r="V29" s="139"/>
    </row>
    <row r="30" spans="2:22" x14ac:dyDescent="0.25">
      <c r="B30" s="219"/>
      <c r="C30" s="219"/>
      <c r="D30" s="151"/>
      <c r="E30" s="216">
        <v>0</v>
      </c>
      <c r="F30" s="133">
        <v>0</v>
      </c>
      <c r="G30" s="133">
        <v>0</v>
      </c>
      <c r="H30" s="133">
        <v>1</v>
      </c>
      <c r="I30" s="133">
        <v>0</v>
      </c>
      <c r="J30" s="133">
        <v>1</v>
      </c>
      <c r="K30" s="133">
        <v>0</v>
      </c>
      <c r="L30" s="217">
        <v>1</v>
      </c>
      <c r="M30" s="135">
        <f t="shared" si="0"/>
        <v>21</v>
      </c>
      <c r="N30" s="218" t="str">
        <f t="shared" si="1"/>
        <v>0x15</v>
      </c>
      <c r="O30" s="135"/>
      <c r="P30" s="136"/>
      <c r="Q30" s="133"/>
      <c r="R30" s="138"/>
      <c r="S30" s="138"/>
      <c r="T30" s="138"/>
      <c r="U30" s="138"/>
      <c r="V30" s="139"/>
    </row>
    <row r="31" spans="2:22" x14ac:dyDescent="0.25">
      <c r="B31" s="224"/>
      <c r="C31" s="224"/>
      <c r="D31" s="155"/>
      <c r="E31" s="225">
        <v>0</v>
      </c>
      <c r="F31" s="125">
        <v>0</v>
      </c>
      <c r="G31" s="125">
        <v>0</v>
      </c>
      <c r="H31" s="125">
        <v>1</v>
      </c>
      <c r="I31" s="125">
        <v>0</v>
      </c>
      <c r="J31" s="125">
        <v>1</v>
      </c>
      <c r="K31" s="125">
        <v>1</v>
      </c>
      <c r="L31" s="226">
        <v>0</v>
      </c>
      <c r="M31" s="127">
        <f t="shared" si="0"/>
        <v>22</v>
      </c>
      <c r="N31" s="227" t="str">
        <f t="shared" si="1"/>
        <v>0x16</v>
      </c>
      <c r="O31" s="127"/>
      <c r="P31" s="128"/>
      <c r="Q31" s="125"/>
      <c r="R31" s="130"/>
      <c r="S31" s="130"/>
      <c r="T31" s="130"/>
      <c r="U31" s="130"/>
      <c r="V31" s="131"/>
    </row>
    <row r="32" spans="2:22" x14ac:dyDescent="0.25">
      <c r="B32" s="219"/>
      <c r="C32" s="219"/>
      <c r="D32" s="151"/>
      <c r="E32" s="216">
        <v>0</v>
      </c>
      <c r="F32" s="133">
        <v>0</v>
      </c>
      <c r="G32" s="133">
        <v>0</v>
      </c>
      <c r="H32" s="133">
        <v>1</v>
      </c>
      <c r="I32" s="133">
        <v>0</v>
      </c>
      <c r="J32" s="133">
        <v>1</v>
      </c>
      <c r="K32" s="133">
        <v>1</v>
      </c>
      <c r="L32" s="217">
        <v>1</v>
      </c>
      <c r="M32" s="135">
        <f t="shared" si="0"/>
        <v>23</v>
      </c>
      <c r="N32" s="218" t="str">
        <f t="shared" si="1"/>
        <v>0x17</v>
      </c>
      <c r="O32" s="135"/>
      <c r="P32" s="137"/>
      <c r="Q32" s="133"/>
      <c r="R32" s="138"/>
      <c r="S32" s="138"/>
      <c r="T32" s="138"/>
      <c r="U32" s="138"/>
      <c r="V32" s="139"/>
    </row>
    <row r="33" spans="2:22" x14ac:dyDescent="0.25">
      <c r="B33" s="154"/>
      <c r="C33" s="154"/>
      <c r="D33" s="127"/>
      <c r="E33" s="124">
        <v>0</v>
      </c>
      <c r="F33" s="125">
        <v>0</v>
      </c>
      <c r="G33" s="125">
        <v>0</v>
      </c>
      <c r="H33" s="125">
        <v>1</v>
      </c>
      <c r="I33" s="125">
        <v>1</v>
      </c>
      <c r="J33" s="125">
        <v>0</v>
      </c>
      <c r="K33" s="125">
        <v>0</v>
      </c>
      <c r="L33" s="126">
        <v>0</v>
      </c>
      <c r="M33" s="127">
        <f t="shared" si="0"/>
        <v>24</v>
      </c>
      <c r="N33" s="128" t="str">
        <f t="shared" si="1"/>
        <v>0x18</v>
      </c>
      <c r="O33" s="127"/>
      <c r="P33" s="129"/>
      <c r="Q33" s="125"/>
      <c r="R33" s="125"/>
      <c r="S33" s="125"/>
      <c r="T33" s="125"/>
      <c r="U33" s="125"/>
      <c r="V33" s="226"/>
    </row>
    <row r="34" spans="2:22" x14ac:dyDescent="0.25">
      <c r="B34" s="150"/>
      <c r="C34" s="150"/>
      <c r="D34" s="151"/>
      <c r="E34" s="132">
        <v>0</v>
      </c>
      <c r="F34" s="133">
        <v>0</v>
      </c>
      <c r="G34" s="133">
        <v>0</v>
      </c>
      <c r="H34" s="133">
        <v>1</v>
      </c>
      <c r="I34" s="133">
        <v>1</v>
      </c>
      <c r="J34" s="133">
        <v>0</v>
      </c>
      <c r="K34" s="133">
        <v>0</v>
      </c>
      <c r="L34" s="134">
        <v>1</v>
      </c>
      <c r="M34" s="135">
        <f t="shared" si="0"/>
        <v>25</v>
      </c>
      <c r="N34" s="136" t="str">
        <f t="shared" si="1"/>
        <v>0x19</v>
      </c>
      <c r="O34" s="135"/>
      <c r="P34" s="137"/>
      <c r="Q34" s="133"/>
      <c r="R34" s="138"/>
      <c r="S34" s="138"/>
      <c r="T34" s="138"/>
      <c r="U34" s="138"/>
      <c r="V34" s="139"/>
    </row>
    <row r="35" spans="2:22" x14ac:dyDescent="0.25">
      <c r="B35" s="150"/>
      <c r="C35" s="150"/>
      <c r="D35" s="151"/>
      <c r="E35" s="132">
        <v>0</v>
      </c>
      <c r="F35" s="133">
        <v>0</v>
      </c>
      <c r="G35" s="133">
        <v>0</v>
      </c>
      <c r="H35" s="133">
        <v>1</v>
      </c>
      <c r="I35" s="133">
        <v>1</v>
      </c>
      <c r="J35" s="133">
        <v>0</v>
      </c>
      <c r="K35" s="133">
        <v>1</v>
      </c>
      <c r="L35" s="134">
        <v>0</v>
      </c>
      <c r="M35" s="135">
        <f t="shared" si="0"/>
        <v>26</v>
      </c>
      <c r="N35" s="136" t="str">
        <f t="shared" si="1"/>
        <v>0x1A</v>
      </c>
      <c r="O35" s="135"/>
      <c r="P35" s="136"/>
      <c r="Q35" s="133"/>
      <c r="R35" s="138"/>
      <c r="S35" s="138"/>
      <c r="T35" s="138"/>
      <c r="U35" s="138"/>
      <c r="V35" s="139"/>
    </row>
    <row r="36" spans="2:22" x14ac:dyDescent="0.25">
      <c r="B36" s="150"/>
      <c r="C36" s="150"/>
      <c r="D36" s="151"/>
      <c r="E36" s="132">
        <v>0</v>
      </c>
      <c r="F36" s="133">
        <v>0</v>
      </c>
      <c r="G36" s="133">
        <v>0</v>
      </c>
      <c r="H36" s="133">
        <v>1</v>
      </c>
      <c r="I36" s="133">
        <v>1</v>
      </c>
      <c r="J36" s="133">
        <v>0</v>
      </c>
      <c r="K36" s="133">
        <v>1</v>
      </c>
      <c r="L36" s="134">
        <v>1</v>
      </c>
      <c r="M36" s="135">
        <f t="shared" si="0"/>
        <v>27</v>
      </c>
      <c r="N36" s="136" t="str">
        <f t="shared" si="1"/>
        <v>0x1B</v>
      </c>
      <c r="O36" s="135"/>
      <c r="P36" s="137"/>
      <c r="Q36" s="133"/>
      <c r="R36" s="138"/>
      <c r="S36" s="138"/>
      <c r="T36" s="138"/>
      <c r="U36" s="138"/>
      <c r="V36" s="139"/>
    </row>
    <row r="37" spans="2:22" x14ac:dyDescent="0.25">
      <c r="B37" s="154"/>
      <c r="C37" s="154"/>
      <c r="D37" s="155"/>
      <c r="E37" s="124">
        <v>0</v>
      </c>
      <c r="F37" s="125">
        <v>0</v>
      </c>
      <c r="G37" s="125">
        <v>0</v>
      </c>
      <c r="H37" s="125">
        <v>1</v>
      </c>
      <c r="I37" s="125">
        <v>1</v>
      </c>
      <c r="J37" s="125">
        <v>1</v>
      </c>
      <c r="K37" s="125">
        <v>0</v>
      </c>
      <c r="L37" s="126">
        <v>0</v>
      </c>
      <c r="M37" s="127">
        <f t="shared" si="0"/>
        <v>28</v>
      </c>
      <c r="N37" s="128" t="str">
        <f t="shared" si="1"/>
        <v>0x1C</v>
      </c>
      <c r="O37" s="127"/>
      <c r="P37" s="129"/>
      <c r="Q37" s="125"/>
      <c r="R37" s="130"/>
      <c r="S37" s="130"/>
      <c r="T37" s="130"/>
      <c r="U37" s="130"/>
      <c r="V37" s="131"/>
    </row>
    <row r="38" spans="2:22" x14ac:dyDescent="0.25">
      <c r="B38" s="150"/>
      <c r="C38" s="150"/>
      <c r="D38" s="151"/>
      <c r="E38" s="132">
        <v>0</v>
      </c>
      <c r="F38" s="133">
        <v>0</v>
      </c>
      <c r="G38" s="133">
        <v>0</v>
      </c>
      <c r="H38" s="133">
        <v>1</v>
      </c>
      <c r="I38" s="133">
        <v>1</v>
      </c>
      <c r="J38" s="133">
        <v>1</v>
      </c>
      <c r="K38" s="133">
        <v>0</v>
      </c>
      <c r="L38" s="134">
        <v>1</v>
      </c>
      <c r="M38" s="135">
        <f t="shared" si="0"/>
        <v>29</v>
      </c>
      <c r="N38" s="136" t="str">
        <f t="shared" si="1"/>
        <v>0x1D</v>
      </c>
      <c r="O38" s="135"/>
      <c r="P38" s="137"/>
      <c r="Q38" s="133"/>
      <c r="R38" s="138"/>
      <c r="S38" s="138"/>
      <c r="T38" s="138"/>
      <c r="U38" s="138"/>
      <c r="V38" s="139"/>
    </row>
    <row r="39" spans="2:22" x14ac:dyDescent="0.25">
      <c r="B39" s="150"/>
      <c r="C39" s="150"/>
      <c r="D39" s="151"/>
      <c r="E39" s="132">
        <v>0</v>
      </c>
      <c r="F39" s="133">
        <v>0</v>
      </c>
      <c r="G39" s="133">
        <v>0</v>
      </c>
      <c r="H39" s="133">
        <v>1</v>
      </c>
      <c r="I39" s="133">
        <v>1</v>
      </c>
      <c r="J39" s="133">
        <v>1</v>
      </c>
      <c r="K39" s="133">
        <v>1</v>
      </c>
      <c r="L39" s="134">
        <v>0</v>
      </c>
      <c r="M39" s="135">
        <f t="shared" si="0"/>
        <v>30</v>
      </c>
      <c r="N39" s="136" t="str">
        <f t="shared" si="1"/>
        <v>0x1E</v>
      </c>
      <c r="O39" s="135"/>
      <c r="P39" s="137"/>
      <c r="Q39" s="133"/>
      <c r="R39" s="138"/>
      <c r="S39" s="138"/>
      <c r="T39" s="138"/>
      <c r="U39" s="138"/>
      <c r="V39" s="139"/>
    </row>
    <row r="40" spans="2:22" x14ac:dyDescent="0.25">
      <c r="B40" s="150"/>
      <c r="C40" s="150"/>
      <c r="D40" s="151"/>
      <c r="E40" s="132">
        <v>0</v>
      </c>
      <c r="F40" s="133">
        <v>0</v>
      </c>
      <c r="G40" s="133">
        <v>0</v>
      </c>
      <c r="H40" s="133">
        <v>1</v>
      </c>
      <c r="I40" s="133">
        <v>1</v>
      </c>
      <c r="J40" s="133">
        <v>1</v>
      </c>
      <c r="K40" s="133">
        <v>1</v>
      </c>
      <c r="L40" s="134">
        <v>1</v>
      </c>
      <c r="M40" s="135">
        <f t="shared" si="0"/>
        <v>31</v>
      </c>
      <c r="N40" s="136" t="str">
        <f t="shared" si="1"/>
        <v>0x1F</v>
      </c>
      <c r="O40" s="135"/>
      <c r="P40" s="137"/>
      <c r="Q40" s="133"/>
      <c r="R40" s="138"/>
      <c r="S40" s="138"/>
      <c r="T40" s="138"/>
      <c r="U40" s="138"/>
      <c r="V40" s="139"/>
    </row>
    <row r="41" spans="2:22" x14ac:dyDescent="0.25">
      <c r="B41" s="154"/>
      <c r="C41" s="154"/>
      <c r="D41" s="155"/>
      <c r="E41" s="124">
        <v>0</v>
      </c>
      <c r="F41" s="125">
        <v>0</v>
      </c>
      <c r="G41" s="125">
        <v>1</v>
      </c>
      <c r="H41" s="125">
        <v>0</v>
      </c>
      <c r="I41" s="125">
        <v>0</v>
      </c>
      <c r="J41" s="125">
        <v>0</v>
      </c>
      <c r="K41" s="125">
        <v>0</v>
      </c>
      <c r="L41" s="126">
        <v>0</v>
      </c>
      <c r="M41" s="127">
        <f t="shared" si="0"/>
        <v>32</v>
      </c>
      <c r="N41" s="128" t="str">
        <f t="shared" si="1"/>
        <v>0x20</v>
      </c>
      <c r="O41" s="127"/>
      <c r="P41" s="128"/>
      <c r="Q41" s="125"/>
      <c r="R41" s="130"/>
      <c r="S41" s="130"/>
      <c r="T41" s="130"/>
      <c r="U41" s="130"/>
      <c r="V41" s="131"/>
    </row>
    <row r="42" spans="2:22" x14ac:dyDescent="0.25">
      <c r="B42" s="150"/>
      <c r="C42" s="150"/>
      <c r="D42" s="151"/>
      <c r="E42" s="132">
        <v>0</v>
      </c>
      <c r="F42" s="133">
        <v>0</v>
      </c>
      <c r="G42" s="133">
        <v>1</v>
      </c>
      <c r="H42" s="133">
        <v>0</v>
      </c>
      <c r="I42" s="133">
        <v>0</v>
      </c>
      <c r="J42" s="133">
        <v>0</v>
      </c>
      <c r="K42" s="133">
        <v>0</v>
      </c>
      <c r="L42" s="134">
        <v>1</v>
      </c>
      <c r="M42" s="135">
        <f t="shared" si="0"/>
        <v>33</v>
      </c>
      <c r="N42" s="136" t="str">
        <f t="shared" si="1"/>
        <v>0x21</v>
      </c>
      <c r="O42" s="135"/>
      <c r="P42" s="136"/>
      <c r="Q42" s="133"/>
      <c r="R42" s="138"/>
      <c r="S42" s="138"/>
      <c r="T42" s="138"/>
      <c r="U42" s="138"/>
      <c r="V42" s="139"/>
    </row>
    <row r="43" spans="2:22" x14ac:dyDescent="0.25">
      <c r="B43" s="150"/>
      <c r="C43" s="150"/>
      <c r="D43" s="151"/>
      <c r="E43" s="132">
        <v>0</v>
      </c>
      <c r="F43" s="133">
        <v>0</v>
      </c>
      <c r="G43" s="133">
        <v>1</v>
      </c>
      <c r="H43" s="133">
        <v>0</v>
      </c>
      <c r="I43" s="133">
        <v>0</v>
      </c>
      <c r="J43" s="133">
        <v>0</v>
      </c>
      <c r="K43" s="133">
        <v>1</v>
      </c>
      <c r="L43" s="134">
        <v>0</v>
      </c>
      <c r="M43" s="135">
        <f t="shared" si="0"/>
        <v>34</v>
      </c>
      <c r="N43" s="136" t="str">
        <f t="shared" si="1"/>
        <v>0x22</v>
      </c>
      <c r="O43" s="135"/>
      <c r="P43" s="136"/>
      <c r="Q43" s="133"/>
      <c r="R43" s="138"/>
      <c r="S43" s="138"/>
      <c r="T43" s="138"/>
      <c r="U43" s="138"/>
      <c r="V43" s="139"/>
    </row>
    <row r="44" spans="2:22" x14ac:dyDescent="0.25">
      <c r="B44" s="150"/>
      <c r="C44" s="150"/>
      <c r="D44" s="151"/>
      <c r="E44" s="132">
        <v>0</v>
      </c>
      <c r="F44" s="133">
        <v>0</v>
      </c>
      <c r="G44" s="133">
        <v>1</v>
      </c>
      <c r="H44" s="133">
        <v>0</v>
      </c>
      <c r="I44" s="133">
        <v>0</v>
      </c>
      <c r="J44" s="133">
        <v>0</v>
      </c>
      <c r="K44" s="133">
        <v>1</v>
      </c>
      <c r="L44" s="134">
        <v>1</v>
      </c>
      <c r="M44" s="135">
        <f t="shared" si="0"/>
        <v>35</v>
      </c>
      <c r="N44" s="136" t="str">
        <f t="shared" si="1"/>
        <v>0x23</v>
      </c>
      <c r="O44" s="135"/>
      <c r="P44" s="137"/>
      <c r="Q44" s="133"/>
      <c r="R44" s="138"/>
      <c r="S44" s="138"/>
      <c r="T44" s="138"/>
      <c r="U44" s="138"/>
      <c r="V44" s="139"/>
    </row>
    <row r="45" spans="2:22" x14ac:dyDescent="0.25">
      <c r="B45" s="154"/>
      <c r="C45" s="154"/>
      <c r="D45" s="155"/>
      <c r="E45" s="124">
        <v>0</v>
      </c>
      <c r="F45" s="125">
        <v>0</v>
      </c>
      <c r="G45" s="125">
        <v>1</v>
      </c>
      <c r="H45" s="125">
        <v>0</v>
      </c>
      <c r="I45" s="125">
        <v>0</v>
      </c>
      <c r="J45" s="125">
        <v>1</v>
      </c>
      <c r="K45" s="125">
        <v>0</v>
      </c>
      <c r="L45" s="126">
        <v>0</v>
      </c>
      <c r="M45" s="127">
        <f t="shared" si="0"/>
        <v>36</v>
      </c>
      <c r="N45" s="128" t="str">
        <f t="shared" si="1"/>
        <v>0x24</v>
      </c>
      <c r="O45" s="127"/>
      <c r="P45" s="128"/>
      <c r="Q45" s="125"/>
      <c r="R45" s="130"/>
      <c r="S45" s="130"/>
      <c r="T45" s="130"/>
      <c r="U45" s="130"/>
      <c r="V45" s="131"/>
    </row>
    <row r="46" spans="2:22" x14ac:dyDescent="0.25">
      <c r="B46" s="150"/>
      <c r="C46" s="150"/>
      <c r="D46" s="151"/>
      <c r="E46" s="132">
        <v>0</v>
      </c>
      <c r="F46" s="133">
        <v>0</v>
      </c>
      <c r="G46" s="133">
        <v>1</v>
      </c>
      <c r="H46" s="133">
        <v>0</v>
      </c>
      <c r="I46" s="133">
        <v>0</v>
      </c>
      <c r="J46" s="133">
        <v>1</v>
      </c>
      <c r="K46" s="133">
        <v>0</v>
      </c>
      <c r="L46" s="134">
        <v>1</v>
      </c>
      <c r="M46" s="135">
        <f t="shared" si="0"/>
        <v>37</v>
      </c>
      <c r="N46" s="136" t="str">
        <f t="shared" si="1"/>
        <v>0x25</v>
      </c>
      <c r="O46" s="135"/>
      <c r="P46" s="136"/>
      <c r="Q46" s="133"/>
      <c r="R46" s="138"/>
      <c r="S46" s="138"/>
      <c r="T46" s="138"/>
      <c r="U46" s="138"/>
      <c r="V46" s="139"/>
    </row>
    <row r="47" spans="2:22" x14ac:dyDescent="0.25">
      <c r="B47" s="150"/>
      <c r="C47" s="150"/>
      <c r="D47" s="151"/>
      <c r="E47" s="132">
        <v>0</v>
      </c>
      <c r="F47" s="133">
        <v>0</v>
      </c>
      <c r="G47" s="133">
        <v>1</v>
      </c>
      <c r="H47" s="133">
        <v>0</v>
      </c>
      <c r="I47" s="133">
        <v>0</v>
      </c>
      <c r="J47" s="133">
        <v>1</v>
      </c>
      <c r="K47" s="133">
        <v>1</v>
      </c>
      <c r="L47" s="134">
        <v>0</v>
      </c>
      <c r="M47" s="135">
        <f t="shared" si="0"/>
        <v>38</v>
      </c>
      <c r="N47" s="136" t="str">
        <f t="shared" si="1"/>
        <v>0x26</v>
      </c>
      <c r="O47" s="135"/>
      <c r="P47" s="136"/>
      <c r="Q47" s="133"/>
      <c r="R47" s="138"/>
      <c r="S47" s="138"/>
      <c r="T47" s="138"/>
      <c r="U47" s="138"/>
      <c r="V47" s="139"/>
    </row>
    <row r="48" spans="2:22" x14ac:dyDescent="0.25">
      <c r="B48" s="150"/>
      <c r="C48" s="150"/>
      <c r="D48" s="151"/>
      <c r="E48" s="132">
        <v>0</v>
      </c>
      <c r="F48" s="133">
        <v>0</v>
      </c>
      <c r="G48" s="133">
        <v>1</v>
      </c>
      <c r="H48" s="133">
        <v>0</v>
      </c>
      <c r="I48" s="133">
        <v>0</v>
      </c>
      <c r="J48" s="133">
        <v>1</v>
      </c>
      <c r="K48" s="133">
        <v>1</v>
      </c>
      <c r="L48" s="134">
        <v>1</v>
      </c>
      <c r="M48" s="135">
        <f t="shared" si="0"/>
        <v>39</v>
      </c>
      <c r="N48" s="136" t="str">
        <f t="shared" si="1"/>
        <v>0x27</v>
      </c>
      <c r="O48" s="135"/>
      <c r="P48" s="137"/>
      <c r="Q48" s="133"/>
      <c r="R48" s="138"/>
      <c r="S48" s="138"/>
      <c r="T48" s="138"/>
      <c r="U48" s="138"/>
      <c r="V48" s="139"/>
    </row>
    <row r="49" spans="2:22" x14ac:dyDescent="0.25">
      <c r="B49" s="150"/>
      <c r="C49" s="150"/>
      <c r="D49" s="151"/>
      <c r="E49" s="132">
        <v>0</v>
      </c>
      <c r="F49" s="133">
        <v>0</v>
      </c>
      <c r="G49" s="133">
        <v>1</v>
      </c>
      <c r="H49" s="133">
        <v>0</v>
      </c>
      <c r="I49" s="133">
        <v>1</v>
      </c>
      <c r="J49" s="133">
        <v>0</v>
      </c>
      <c r="K49" s="133">
        <v>0</v>
      </c>
      <c r="L49" s="134">
        <v>0</v>
      </c>
      <c r="M49" s="135">
        <f t="shared" si="0"/>
        <v>40</v>
      </c>
      <c r="N49" s="136" t="str">
        <f t="shared" si="1"/>
        <v>0x28</v>
      </c>
      <c r="O49" s="135"/>
      <c r="P49" s="137"/>
      <c r="Q49" s="133"/>
      <c r="R49" s="138"/>
      <c r="S49" s="138"/>
      <c r="T49" s="138"/>
      <c r="U49" s="138"/>
      <c r="V49" s="139"/>
    </row>
    <row r="50" spans="2:22" x14ac:dyDescent="0.25">
      <c r="B50" s="150"/>
      <c r="C50" s="150"/>
      <c r="D50" s="151"/>
      <c r="E50" s="132">
        <v>0</v>
      </c>
      <c r="F50" s="133">
        <v>0</v>
      </c>
      <c r="G50" s="133">
        <v>1</v>
      </c>
      <c r="H50" s="133">
        <v>0</v>
      </c>
      <c r="I50" s="133">
        <v>1</v>
      </c>
      <c r="J50" s="133">
        <v>0</v>
      </c>
      <c r="K50" s="133">
        <v>0</v>
      </c>
      <c r="L50" s="134">
        <v>1</v>
      </c>
      <c r="M50" s="135">
        <f t="shared" si="0"/>
        <v>41</v>
      </c>
      <c r="N50" s="136" t="str">
        <f t="shared" si="1"/>
        <v>0x29</v>
      </c>
      <c r="O50" s="135"/>
      <c r="P50" s="137"/>
      <c r="Q50" s="133"/>
      <c r="R50" s="138"/>
      <c r="S50" s="138"/>
      <c r="T50" s="138"/>
      <c r="U50" s="138"/>
      <c r="V50" s="139"/>
    </row>
    <row r="51" spans="2:22" x14ac:dyDescent="0.25">
      <c r="B51" s="150"/>
      <c r="C51" s="150"/>
      <c r="D51" s="151"/>
      <c r="E51" s="132">
        <v>0</v>
      </c>
      <c r="F51" s="133">
        <v>0</v>
      </c>
      <c r="G51" s="133">
        <v>1</v>
      </c>
      <c r="H51" s="133">
        <v>0</v>
      </c>
      <c r="I51" s="133">
        <v>1</v>
      </c>
      <c r="J51" s="133">
        <v>0</v>
      </c>
      <c r="K51" s="133">
        <v>1</v>
      </c>
      <c r="L51" s="134">
        <v>0</v>
      </c>
      <c r="M51" s="135">
        <f t="shared" si="0"/>
        <v>42</v>
      </c>
      <c r="N51" s="136" t="str">
        <f t="shared" si="1"/>
        <v>0x2A</v>
      </c>
      <c r="O51" s="135"/>
      <c r="P51" s="137"/>
      <c r="Q51" s="133"/>
      <c r="R51" s="138"/>
      <c r="S51" s="138"/>
      <c r="T51" s="138"/>
      <c r="U51" s="138"/>
      <c r="V51" s="139"/>
    </row>
    <row r="52" spans="2:22" x14ac:dyDescent="0.25">
      <c r="B52" s="150"/>
      <c r="C52" s="150"/>
      <c r="D52" s="151"/>
      <c r="E52" s="132">
        <v>0</v>
      </c>
      <c r="F52" s="133">
        <v>0</v>
      </c>
      <c r="G52" s="133">
        <v>1</v>
      </c>
      <c r="H52" s="133">
        <v>0</v>
      </c>
      <c r="I52" s="133">
        <v>1</v>
      </c>
      <c r="J52" s="133">
        <v>0</v>
      </c>
      <c r="K52" s="133">
        <v>1</v>
      </c>
      <c r="L52" s="134">
        <v>1</v>
      </c>
      <c r="M52" s="135">
        <f t="shared" si="0"/>
        <v>43</v>
      </c>
      <c r="N52" s="136" t="str">
        <f t="shared" si="1"/>
        <v>0x2B</v>
      </c>
      <c r="O52" s="135"/>
      <c r="P52" s="137"/>
      <c r="Q52" s="133"/>
      <c r="R52" s="138"/>
      <c r="S52" s="138"/>
      <c r="T52" s="138"/>
      <c r="U52" s="138"/>
      <c r="V52" s="139"/>
    </row>
    <row r="53" spans="2:22" x14ac:dyDescent="0.25">
      <c r="B53" s="150"/>
      <c r="C53" s="150"/>
      <c r="D53" s="151"/>
      <c r="E53" s="132">
        <v>0</v>
      </c>
      <c r="F53" s="133">
        <v>0</v>
      </c>
      <c r="G53" s="133">
        <v>1</v>
      </c>
      <c r="H53" s="133">
        <v>0</v>
      </c>
      <c r="I53" s="133">
        <v>1</v>
      </c>
      <c r="J53" s="133">
        <v>1</v>
      </c>
      <c r="K53" s="133">
        <v>0</v>
      </c>
      <c r="L53" s="134">
        <v>0</v>
      </c>
      <c r="M53" s="135">
        <f t="shared" si="0"/>
        <v>44</v>
      </c>
      <c r="N53" s="136" t="str">
        <f t="shared" si="1"/>
        <v>0x2C</v>
      </c>
      <c r="O53" s="135"/>
      <c r="P53" s="137"/>
      <c r="Q53" s="133"/>
      <c r="R53" s="138"/>
      <c r="S53" s="138"/>
      <c r="T53" s="138"/>
      <c r="U53" s="138"/>
      <c r="V53" s="139"/>
    </row>
    <row r="54" spans="2:22" x14ac:dyDescent="0.25">
      <c r="B54" s="219"/>
      <c r="C54" s="219"/>
      <c r="D54" s="151"/>
      <c r="E54" s="132">
        <v>0</v>
      </c>
      <c r="F54" s="133">
        <v>0</v>
      </c>
      <c r="G54" s="133">
        <v>1</v>
      </c>
      <c r="H54" s="133">
        <v>0</v>
      </c>
      <c r="I54" s="133">
        <v>1</v>
      </c>
      <c r="J54" s="133">
        <v>1</v>
      </c>
      <c r="K54" s="133">
        <v>0</v>
      </c>
      <c r="L54" s="134">
        <v>1</v>
      </c>
      <c r="M54" s="135">
        <f t="shared" si="0"/>
        <v>45</v>
      </c>
      <c r="N54" s="136" t="str">
        <f t="shared" si="1"/>
        <v>0x2D</v>
      </c>
      <c r="O54" s="135"/>
      <c r="P54" s="136"/>
      <c r="Q54" s="133"/>
      <c r="R54" s="138"/>
      <c r="S54" s="138"/>
      <c r="T54" s="138"/>
      <c r="U54" s="138"/>
      <c r="V54" s="139"/>
    </row>
    <row r="55" spans="2:22" x14ac:dyDescent="0.25">
      <c r="B55" s="219"/>
      <c r="C55" s="219"/>
      <c r="D55" s="151"/>
      <c r="E55" s="132">
        <v>0</v>
      </c>
      <c r="F55" s="133">
        <v>0</v>
      </c>
      <c r="G55" s="133">
        <v>1</v>
      </c>
      <c r="H55" s="133">
        <v>0</v>
      </c>
      <c r="I55" s="133">
        <v>1</v>
      </c>
      <c r="J55" s="133">
        <v>1</v>
      </c>
      <c r="K55" s="133">
        <v>1</v>
      </c>
      <c r="L55" s="134">
        <v>0</v>
      </c>
      <c r="M55" s="135">
        <f t="shared" si="0"/>
        <v>46</v>
      </c>
      <c r="N55" s="136" t="str">
        <f t="shared" si="1"/>
        <v>0x2E</v>
      </c>
      <c r="O55" s="135"/>
      <c r="P55" s="136"/>
      <c r="Q55" s="133"/>
      <c r="R55" s="138"/>
      <c r="S55" s="138"/>
      <c r="T55" s="138"/>
      <c r="U55" s="138"/>
      <c r="V55" s="139"/>
    </row>
    <row r="56" spans="2:22" x14ac:dyDescent="0.25">
      <c r="B56" s="219"/>
      <c r="C56" s="219"/>
      <c r="D56" s="151"/>
      <c r="E56" s="132">
        <v>0</v>
      </c>
      <c r="F56" s="133">
        <v>0</v>
      </c>
      <c r="G56" s="133">
        <v>1</v>
      </c>
      <c r="H56" s="133">
        <v>0</v>
      </c>
      <c r="I56" s="133">
        <v>1</v>
      </c>
      <c r="J56" s="133">
        <v>1</v>
      </c>
      <c r="K56" s="133">
        <v>1</v>
      </c>
      <c r="L56" s="134">
        <v>1</v>
      </c>
      <c r="M56" s="135">
        <f t="shared" si="0"/>
        <v>47</v>
      </c>
      <c r="N56" s="136" t="str">
        <f t="shared" si="1"/>
        <v>0x2F</v>
      </c>
      <c r="O56" s="135"/>
      <c r="P56" s="136"/>
      <c r="Q56" s="133"/>
      <c r="R56" s="138"/>
      <c r="S56" s="138"/>
      <c r="T56" s="138"/>
      <c r="U56" s="138"/>
      <c r="V56" s="139"/>
    </row>
    <row r="57" spans="2:22" x14ac:dyDescent="0.25">
      <c r="B57" s="220"/>
      <c r="C57" s="220"/>
      <c r="D57" s="221"/>
      <c r="E57" s="132">
        <v>0</v>
      </c>
      <c r="F57" s="133">
        <v>0</v>
      </c>
      <c r="G57" s="133">
        <v>1</v>
      </c>
      <c r="H57" s="133">
        <v>1</v>
      </c>
      <c r="I57" s="133">
        <v>0</v>
      </c>
      <c r="J57" s="133">
        <v>0</v>
      </c>
      <c r="K57" s="133">
        <v>0</v>
      </c>
      <c r="L57" s="134">
        <v>0</v>
      </c>
      <c r="M57" s="135">
        <f t="shared" si="0"/>
        <v>48</v>
      </c>
      <c r="N57" s="136" t="str">
        <f t="shared" si="1"/>
        <v>0x30</v>
      </c>
      <c r="O57" s="135"/>
      <c r="P57" s="223"/>
      <c r="Q57" s="222"/>
      <c r="R57" s="138"/>
      <c r="S57" s="138"/>
      <c r="T57" s="138"/>
      <c r="U57" s="138"/>
      <c r="V57" s="139"/>
    </row>
    <row r="58" spans="2:22" x14ac:dyDescent="0.25">
      <c r="B58" s="220"/>
      <c r="C58" s="220"/>
      <c r="D58" s="221"/>
      <c r="E58" s="132">
        <v>0</v>
      </c>
      <c r="F58" s="133">
        <v>0</v>
      </c>
      <c r="G58" s="133">
        <v>1</v>
      </c>
      <c r="H58" s="133">
        <v>1</v>
      </c>
      <c r="I58" s="133">
        <v>0</v>
      </c>
      <c r="J58" s="133">
        <v>0</v>
      </c>
      <c r="K58" s="133">
        <v>0</v>
      </c>
      <c r="L58" s="134">
        <v>1</v>
      </c>
      <c r="M58" s="135">
        <f t="shared" si="0"/>
        <v>49</v>
      </c>
      <c r="N58" s="136" t="str">
        <f t="shared" si="1"/>
        <v>0x31</v>
      </c>
      <c r="O58" s="135"/>
      <c r="P58" s="223"/>
      <c r="Q58" s="222"/>
      <c r="R58" s="138"/>
      <c r="S58" s="138"/>
      <c r="T58" s="138"/>
      <c r="U58" s="138"/>
      <c r="V58" s="139"/>
    </row>
    <row r="59" spans="2:22" x14ac:dyDescent="0.25">
      <c r="B59" s="150"/>
      <c r="C59" s="150"/>
      <c r="D59" s="151"/>
      <c r="E59" s="132">
        <v>0</v>
      </c>
      <c r="F59" s="133">
        <v>0</v>
      </c>
      <c r="G59" s="133">
        <v>1</v>
      </c>
      <c r="H59" s="133">
        <v>1</v>
      </c>
      <c r="I59" s="133">
        <v>0</v>
      </c>
      <c r="J59" s="133">
        <v>0</v>
      </c>
      <c r="K59" s="133">
        <v>1</v>
      </c>
      <c r="L59" s="134">
        <v>0</v>
      </c>
      <c r="M59" s="135">
        <f t="shared" si="0"/>
        <v>50</v>
      </c>
      <c r="N59" s="136" t="str">
        <f t="shared" si="1"/>
        <v>0x32</v>
      </c>
      <c r="O59" s="135"/>
      <c r="P59" s="137"/>
      <c r="Q59" s="133"/>
      <c r="R59" s="138"/>
      <c r="S59" s="138"/>
      <c r="T59" s="138"/>
      <c r="U59" s="138"/>
      <c r="V59" s="139"/>
    </row>
    <row r="60" spans="2:22" x14ac:dyDescent="0.25">
      <c r="B60" s="150"/>
      <c r="C60" s="150"/>
      <c r="D60" s="151"/>
      <c r="E60" s="132">
        <v>0</v>
      </c>
      <c r="F60" s="133">
        <v>0</v>
      </c>
      <c r="G60" s="133">
        <v>1</v>
      </c>
      <c r="H60" s="133">
        <v>1</v>
      </c>
      <c r="I60" s="133">
        <v>0</v>
      </c>
      <c r="J60" s="133">
        <v>0</v>
      </c>
      <c r="K60" s="133">
        <v>1</v>
      </c>
      <c r="L60" s="134">
        <v>1</v>
      </c>
      <c r="M60" s="135">
        <f t="shared" si="0"/>
        <v>51</v>
      </c>
      <c r="N60" s="136" t="str">
        <f t="shared" si="1"/>
        <v>0x33</v>
      </c>
      <c r="O60" s="135"/>
      <c r="P60" s="137"/>
      <c r="Q60" s="133"/>
      <c r="R60" s="138"/>
      <c r="S60" s="138"/>
      <c r="T60" s="138"/>
      <c r="U60" s="138"/>
      <c r="V60" s="139"/>
    </row>
    <row r="61" spans="2:22" x14ac:dyDescent="0.25">
      <c r="B61" s="150"/>
      <c r="C61" s="150"/>
      <c r="D61" s="151"/>
      <c r="E61" s="132">
        <v>0</v>
      </c>
      <c r="F61" s="133">
        <v>0</v>
      </c>
      <c r="G61" s="133">
        <v>1</v>
      </c>
      <c r="H61" s="133">
        <v>1</v>
      </c>
      <c r="I61" s="133">
        <v>0</v>
      </c>
      <c r="J61" s="133">
        <v>1</v>
      </c>
      <c r="K61" s="133">
        <v>0</v>
      </c>
      <c r="L61" s="134">
        <v>0</v>
      </c>
      <c r="M61" s="135">
        <f t="shared" si="0"/>
        <v>52</v>
      </c>
      <c r="N61" s="136" t="str">
        <f t="shared" si="1"/>
        <v>0x34</v>
      </c>
      <c r="O61" s="135"/>
      <c r="P61" s="137"/>
      <c r="Q61" s="133"/>
      <c r="R61" s="138"/>
      <c r="S61" s="138"/>
      <c r="T61" s="138"/>
      <c r="U61" s="138"/>
      <c r="V61" s="139"/>
    </row>
    <row r="62" spans="2:22" x14ac:dyDescent="0.25">
      <c r="B62" s="150"/>
      <c r="C62" s="150"/>
      <c r="D62" s="151"/>
      <c r="E62" s="132">
        <v>0</v>
      </c>
      <c r="F62" s="133">
        <v>0</v>
      </c>
      <c r="G62" s="133">
        <v>1</v>
      </c>
      <c r="H62" s="133">
        <v>1</v>
      </c>
      <c r="I62" s="133">
        <v>0</v>
      </c>
      <c r="J62" s="133">
        <v>1</v>
      </c>
      <c r="K62" s="133">
        <v>0</v>
      </c>
      <c r="L62" s="134">
        <v>1</v>
      </c>
      <c r="M62" s="135">
        <f t="shared" si="0"/>
        <v>53</v>
      </c>
      <c r="N62" s="136" t="str">
        <f t="shared" si="1"/>
        <v>0x35</v>
      </c>
      <c r="O62" s="135"/>
      <c r="P62" s="137"/>
      <c r="Q62" s="133"/>
      <c r="R62" s="138"/>
      <c r="S62" s="138"/>
      <c r="T62" s="138"/>
      <c r="U62" s="138"/>
      <c r="V62" s="139"/>
    </row>
    <row r="63" spans="2:22" x14ac:dyDescent="0.25">
      <c r="B63" s="154"/>
      <c r="C63" s="154"/>
      <c r="D63" s="155"/>
      <c r="E63" s="132">
        <v>0</v>
      </c>
      <c r="F63" s="133">
        <v>0</v>
      </c>
      <c r="G63" s="133">
        <v>1</v>
      </c>
      <c r="H63" s="133">
        <v>1</v>
      </c>
      <c r="I63" s="133">
        <v>0</v>
      </c>
      <c r="J63" s="133">
        <v>1</v>
      </c>
      <c r="K63" s="133">
        <v>1</v>
      </c>
      <c r="L63" s="134">
        <v>0</v>
      </c>
      <c r="M63" s="135">
        <f t="shared" si="0"/>
        <v>54</v>
      </c>
      <c r="N63" s="136" t="str">
        <f t="shared" si="1"/>
        <v>0x36</v>
      </c>
      <c r="O63" s="135"/>
      <c r="P63" s="129"/>
      <c r="Q63" s="125"/>
      <c r="R63" s="138"/>
      <c r="S63" s="138"/>
      <c r="T63" s="138"/>
      <c r="U63" s="138"/>
      <c r="V63" s="139"/>
    </row>
    <row r="64" spans="2:22" x14ac:dyDescent="0.25">
      <c r="B64" s="150"/>
      <c r="C64" s="150"/>
      <c r="D64" s="151"/>
      <c r="E64" s="132">
        <v>0</v>
      </c>
      <c r="F64" s="133">
        <v>0</v>
      </c>
      <c r="G64" s="133">
        <v>1</v>
      </c>
      <c r="H64" s="133">
        <v>1</v>
      </c>
      <c r="I64" s="133">
        <v>0</v>
      </c>
      <c r="J64" s="133">
        <v>1</v>
      </c>
      <c r="K64" s="133">
        <v>1</v>
      </c>
      <c r="L64" s="134">
        <v>1</v>
      </c>
      <c r="M64" s="135">
        <f t="shared" si="0"/>
        <v>55</v>
      </c>
      <c r="N64" s="136" t="str">
        <f t="shared" si="1"/>
        <v>0x37</v>
      </c>
      <c r="O64" s="135"/>
      <c r="P64" s="137"/>
      <c r="Q64" s="133"/>
      <c r="R64" s="138"/>
      <c r="S64" s="138"/>
      <c r="T64" s="138"/>
      <c r="U64" s="138"/>
      <c r="V64" s="139"/>
    </row>
    <row r="65" spans="2:22" x14ac:dyDescent="0.25">
      <c r="B65" s="150"/>
      <c r="C65" s="150"/>
      <c r="D65" s="151"/>
      <c r="E65" s="132">
        <v>0</v>
      </c>
      <c r="F65" s="133">
        <v>0</v>
      </c>
      <c r="G65" s="133">
        <v>1</v>
      </c>
      <c r="H65" s="133">
        <v>1</v>
      </c>
      <c r="I65" s="133">
        <v>1</v>
      </c>
      <c r="J65" s="133">
        <v>0</v>
      </c>
      <c r="K65" s="133">
        <v>0</v>
      </c>
      <c r="L65" s="134">
        <v>0</v>
      </c>
      <c r="M65" s="135">
        <f t="shared" si="0"/>
        <v>56</v>
      </c>
      <c r="N65" s="136" t="str">
        <f t="shared" si="1"/>
        <v>0x38</v>
      </c>
      <c r="O65" s="135"/>
      <c r="P65" s="137"/>
      <c r="Q65" s="133"/>
      <c r="R65" s="138"/>
      <c r="S65" s="138"/>
      <c r="T65" s="138"/>
      <c r="U65" s="138"/>
      <c r="V65" s="139"/>
    </row>
    <row r="66" spans="2:22" x14ac:dyDescent="0.25">
      <c r="B66" s="150"/>
      <c r="C66" s="150"/>
      <c r="D66" s="151"/>
      <c r="E66" s="132">
        <v>0</v>
      </c>
      <c r="F66" s="133">
        <v>0</v>
      </c>
      <c r="G66" s="133">
        <v>1</v>
      </c>
      <c r="H66" s="133">
        <v>1</v>
      </c>
      <c r="I66" s="133">
        <v>1</v>
      </c>
      <c r="J66" s="133">
        <v>0</v>
      </c>
      <c r="K66" s="133">
        <v>0</v>
      </c>
      <c r="L66" s="134">
        <v>1</v>
      </c>
      <c r="M66" s="135">
        <f t="shared" si="0"/>
        <v>57</v>
      </c>
      <c r="N66" s="136" t="str">
        <f t="shared" si="1"/>
        <v>0x39</v>
      </c>
      <c r="O66" s="135"/>
      <c r="P66" s="137"/>
      <c r="Q66" s="133"/>
      <c r="R66" s="138"/>
      <c r="S66" s="138"/>
      <c r="T66" s="138"/>
      <c r="U66" s="138"/>
      <c r="V66" s="139"/>
    </row>
    <row r="67" spans="2:22" x14ac:dyDescent="0.25">
      <c r="B67" s="150"/>
      <c r="C67" s="150"/>
      <c r="D67" s="151"/>
      <c r="E67" s="132">
        <v>0</v>
      </c>
      <c r="F67" s="133">
        <v>0</v>
      </c>
      <c r="G67" s="133">
        <v>1</v>
      </c>
      <c r="H67" s="133">
        <v>1</v>
      </c>
      <c r="I67" s="133">
        <v>1</v>
      </c>
      <c r="J67" s="133">
        <v>0</v>
      </c>
      <c r="K67" s="133">
        <v>1</v>
      </c>
      <c r="L67" s="134">
        <v>0</v>
      </c>
      <c r="M67" s="135">
        <f t="shared" si="0"/>
        <v>58</v>
      </c>
      <c r="N67" s="136" t="str">
        <f t="shared" si="1"/>
        <v>0x3A</v>
      </c>
      <c r="O67" s="135"/>
      <c r="P67" s="137"/>
      <c r="Q67" s="133"/>
      <c r="R67" s="138"/>
      <c r="S67" s="138"/>
      <c r="T67" s="138"/>
      <c r="U67" s="138"/>
      <c r="V67" s="139"/>
    </row>
    <row r="68" spans="2:22" x14ac:dyDescent="0.25">
      <c r="B68" s="150"/>
      <c r="C68" s="150"/>
      <c r="D68" s="151"/>
      <c r="E68" s="132">
        <v>0</v>
      </c>
      <c r="F68" s="133">
        <v>0</v>
      </c>
      <c r="G68" s="133">
        <v>1</v>
      </c>
      <c r="H68" s="133">
        <v>1</v>
      </c>
      <c r="I68" s="133">
        <v>1</v>
      </c>
      <c r="J68" s="133">
        <v>0</v>
      </c>
      <c r="K68" s="133">
        <v>1</v>
      </c>
      <c r="L68" s="134">
        <v>1</v>
      </c>
      <c r="M68" s="135">
        <f t="shared" si="0"/>
        <v>59</v>
      </c>
      <c r="N68" s="136" t="str">
        <f t="shared" si="1"/>
        <v>0x3B</v>
      </c>
      <c r="O68" s="135"/>
      <c r="P68" s="137"/>
      <c r="Q68" s="133"/>
      <c r="R68" s="138"/>
      <c r="S68" s="138"/>
      <c r="T68" s="138"/>
      <c r="U68" s="138"/>
      <c r="V68" s="139"/>
    </row>
    <row r="69" spans="2:22" x14ac:dyDescent="0.25">
      <c r="B69" s="150"/>
      <c r="C69" s="150"/>
      <c r="D69" s="151"/>
      <c r="E69" s="132">
        <v>0</v>
      </c>
      <c r="F69" s="133">
        <v>0</v>
      </c>
      <c r="G69" s="133">
        <v>1</v>
      </c>
      <c r="H69" s="133">
        <v>1</v>
      </c>
      <c r="I69" s="133">
        <v>1</v>
      </c>
      <c r="J69" s="133">
        <v>1</v>
      </c>
      <c r="K69" s="133">
        <v>0</v>
      </c>
      <c r="L69" s="134">
        <v>0</v>
      </c>
      <c r="M69" s="135">
        <f t="shared" si="0"/>
        <v>60</v>
      </c>
      <c r="N69" s="136" t="str">
        <f t="shared" si="1"/>
        <v>0x3C</v>
      </c>
      <c r="O69" s="135"/>
      <c r="P69" s="137"/>
      <c r="Q69" s="133"/>
      <c r="R69" s="138"/>
      <c r="S69" s="138"/>
      <c r="T69" s="138"/>
      <c r="U69" s="138"/>
      <c r="V69" s="139"/>
    </row>
    <row r="70" spans="2:22" x14ac:dyDescent="0.25">
      <c r="B70" s="150"/>
      <c r="C70" s="150"/>
      <c r="D70" s="151"/>
      <c r="E70" s="132">
        <v>0</v>
      </c>
      <c r="F70" s="133">
        <v>0</v>
      </c>
      <c r="G70" s="133">
        <v>1</v>
      </c>
      <c r="H70" s="133">
        <v>1</v>
      </c>
      <c r="I70" s="133">
        <v>1</v>
      </c>
      <c r="J70" s="133">
        <v>1</v>
      </c>
      <c r="K70" s="133">
        <v>0</v>
      </c>
      <c r="L70" s="134">
        <v>1</v>
      </c>
      <c r="M70" s="135">
        <f t="shared" si="0"/>
        <v>61</v>
      </c>
      <c r="N70" s="136" t="str">
        <f t="shared" si="1"/>
        <v>0x3D</v>
      </c>
      <c r="O70" s="135"/>
      <c r="P70" s="137"/>
      <c r="Q70" s="133"/>
      <c r="R70" s="138"/>
      <c r="S70" s="138"/>
      <c r="T70" s="138"/>
      <c r="U70" s="138"/>
      <c r="V70" s="139"/>
    </row>
    <row r="71" spans="2:22" x14ac:dyDescent="0.25">
      <c r="B71" s="150"/>
      <c r="C71" s="150"/>
      <c r="D71" s="151"/>
      <c r="E71" s="132">
        <v>0</v>
      </c>
      <c r="F71" s="133">
        <v>0</v>
      </c>
      <c r="G71" s="133">
        <v>1</v>
      </c>
      <c r="H71" s="133">
        <v>1</v>
      </c>
      <c r="I71" s="133">
        <v>1</v>
      </c>
      <c r="J71" s="133">
        <v>1</v>
      </c>
      <c r="K71" s="133">
        <v>1</v>
      </c>
      <c r="L71" s="134">
        <v>0</v>
      </c>
      <c r="M71" s="135">
        <f t="shared" si="0"/>
        <v>62</v>
      </c>
      <c r="N71" s="136" t="str">
        <f t="shared" si="1"/>
        <v>0x3E</v>
      </c>
      <c r="O71" s="135"/>
      <c r="P71" s="137"/>
      <c r="Q71" s="133"/>
      <c r="R71" s="138"/>
      <c r="S71" s="138"/>
      <c r="T71" s="138"/>
      <c r="U71" s="138"/>
      <c r="V71" s="139"/>
    </row>
    <row r="72" spans="2:22" x14ac:dyDescent="0.25">
      <c r="B72" s="150"/>
      <c r="C72" s="150"/>
      <c r="D72" s="151"/>
      <c r="E72" s="216">
        <v>0</v>
      </c>
      <c r="F72" s="133">
        <v>0</v>
      </c>
      <c r="G72" s="133">
        <v>1</v>
      </c>
      <c r="H72" s="133">
        <v>1</v>
      </c>
      <c r="I72" s="133">
        <v>1</v>
      </c>
      <c r="J72" s="133">
        <v>1</v>
      </c>
      <c r="K72" s="133">
        <v>1</v>
      </c>
      <c r="L72" s="134">
        <v>1</v>
      </c>
      <c r="M72" s="135">
        <f t="shared" si="0"/>
        <v>63</v>
      </c>
      <c r="N72" s="136" t="str">
        <f t="shared" si="1"/>
        <v>0x3F</v>
      </c>
      <c r="O72" s="135"/>
      <c r="P72" s="137"/>
      <c r="Q72" s="133"/>
      <c r="R72" s="138"/>
      <c r="S72" s="138"/>
      <c r="T72" s="138"/>
      <c r="U72" s="138"/>
      <c r="V72" s="139"/>
    </row>
    <row r="73" spans="2:22" x14ac:dyDescent="0.25">
      <c r="B73" s="150"/>
      <c r="C73" s="150"/>
      <c r="D73" s="151"/>
      <c r="E73" s="132">
        <v>0</v>
      </c>
      <c r="F73" s="133">
        <v>1</v>
      </c>
      <c r="G73" s="133">
        <v>0</v>
      </c>
      <c r="H73" s="133">
        <v>0</v>
      </c>
      <c r="I73" s="133">
        <v>0</v>
      </c>
      <c r="J73" s="133">
        <v>0</v>
      </c>
      <c r="K73" s="133">
        <v>0</v>
      </c>
      <c r="L73" s="134">
        <v>0</v>
      </c>
      <c r="M73" s="135">
        <f t="shared" si="0"/>
        <v>64</v>
      </c>
      <c r="N73" s="136" t="str">
        <f t="shared" si="1"/>
        <v>0x40</v>
      </c>
      <c r="O73" s="135"/>
      <c r="P73" s="137"/>
      <c r="Q73" s="133"/>
      <c r="R73" s="138"/>
      <c r="S73" s="138"/>
      <c r="T73" s="138"/>
      <c r="U73" s="138"/>
      <c r="V73" s="139"/>
    </row>
    <row r="74" spans="2:22" x14ac:dyDescent="0.25">
      <c r="B74" s="150"/>
      <c r="C74" s="150"/>
      <c r="D74" s="151"/>
      <c r="E74" s="132">
        <v>0</v>
      </c>
      <c r="F74" s="133">
        <v>1</v>
      </c>
      <c r="G74" s="133">
        <v>0</v>
      </c>
      <c r="H74" s="133">
        <v>0</v>
      </c>
      <c r="I74" s="133">
        <v>0</v>
      </c>
      <c r="J74" s="133">
        <v>0</v>
      </c>
      <c r="K74" s="133">
        <v>0</v>
      </c>
      <c r="L74" s="134">
        <v>1</v>
      </c>
      <c r="M74" s="135">
        <f t="shared" ref="M74:M138" si="2">(L74*1)+(K74*2)+(J74*4)+(I74*8)+(H74*16)+(G74*32)+(F74*64)+(E74*128)</f>
        <v>65</v>
      </c>
      <c r="N74" s="136" t="str">
        <f t="shared" ref="N74:N138" si="3">CONCATENATE("0x", DEC2HEX(M74,2))</f>
        <v>0x41</v>
      </c>
      <c r="O74" s="135"/>
      <c r="P74" s="137"/>
      <c r="Q74" s="133"/>
      <c r="R74" s="138"/>
      <c r="S74" s="138"/>
      <c r="T74" s="138"/>
      <c r="U74" s="138"/>
      <c r="V74" s="139"/>
    </row>
    <row r="75" spans="2:22" x14ac:dyDescent="0.25">
      <c r="B75" s="150"/>
      <c r="C75" s="150"/>
      <c r="D75" s="151"/>
      <c r="E75" s="132">
        <v>0</v>
      </c>
      <c r="F75" s="133">
        <v>1</v>
      </c>
      <c r="G75" s="133">
        <v>0</v>
      </c>
      <c r="H75" s="133">
        <v>0</v>
      </c>
      <c r="I75" s="133">
        <v>0</v>
      </c>
      <c r="J75" s="133">
        <v>0</v>
      </c>
      <c r="K75" s="133">
        <v>1</v>
      </c>
      <c r="L75" s="134">
        <v>0</v>
      </c>
      <c r="M75" s="135">
        <f t="shared" si="2"/>
        <v>66</v>
      </c>
      <c r="N75" s="136" t="str">
        <f t="shared" si="3"/>
        <v>0x42</v>
      </c>
      <c r="O75" s="135"/>
      <c r="P75" s="137"/>
      <c r="Q75" s="133"/>
      <c r="R75" s="138"/>
      <c r="S75" s="138"/>
      <c r="T75" s="138"/>
      <c r="U75" s="138"/>
      <c r="V75" s="139"/>
    </row>
    <row r="76" spans="2:22" x14ac:dyDescent="0.25">
      <c r="B76" s="150"/>
      <c r="C76" s="150"/>
      <c r="D76" s="151"/>
      <c r="E76" s="132">
        <v>0</v>
      </c>
      <c r="F76" s="133">
        <v>1</v>
      </c>
      <c r="G76" s="133">
        <v>0</v>
      </c>
      <c r="H76" s="133">
        <v>0</v>
      </c>
      <c r="I76" s="133">
        <v>0</v>
      </c>
      <c r="J76" s="133">
        <v>0</v>
      </c>
      <c r="K76" s="133">
        <v>1</v>
      </c>
      <c r="L76" s="134">
        <v>1</v>
      </c>
      <c r="M76" s="135">
        <f t="shared" si="2"/>
        <v>67</v>
      </c>
      <c r="N76" s="136" t="str">
        <f t="shared" si="3"/>
        <v>0x43</v>
      </c>
      <c r="O76" s="135"/>
      <c r="P76" s="137"/>
      <c r="Q76" s="133"/>
      <c r="R76" s="138"/>
      <c r="S76" s="138"/>
      <c r="T76" s="138"/>
      <c r="U76" s="138"/>
      <c r="V76" s="139"/>
    </row>
    <row r="77" spans="2:22" x14ac:dyDescent="0.25">
      <c r="B77" s="150"/>
      <c r="C77" s="150"/>
      <c r="D77" s="151"/>
      <c r="E77" s="132">
        <v>0</v>
      </c>
      <c r="F77" s="133">
        <v>1</v>
      </c>
      <c r="G77" s="133">
        <v>0</v>
      </c>
      <c r="H77" s="133">
        <v>0</v>
      </c>
      <c r="I77" s="133">
        <v>0</v>
      </c>
      <c r="J77" s="133">
        <v>1</v>
      </c>
      <c r="K77" s="133">
        <v>0</v>
      </c>
      <c r="L77" s="134">
        <v>0</v>
      </c>
      <c r="M77" s="135">
        <f t="shared" si="2"/>
        <v>68</v>
      </c>
      <c r="N77" s="136" t="str">
        <f t="shared" si="3"/>
        <v>0x44</v>
      </c>
      <c r="O77" s="135"/>
      <c r="P77" s="137"/>
      <c r="Q77" s="133"/>
      <c r="R77" s="138"/>
      <c r="S77" s="138"/>
      <c r="T77" s="138"/>
      <c r="U77" s="138"/>
      <c r="V77" s="139"/>
    </row>
    <row r="78" spans="2:22" x14ac:dyDescent="0.25">
      <c r="B78" s="150"/>
      <c r="C78" s="150"/>
      <c r="D78" s="151"/>
      <c r="E78" s="132">
        <v>0</v>
      </c>
      <c r="F78" s="133">
        <v>1</v>
      </c>
      <c r="G78" s="133">
        <v>0</v>
      </c>
      <c r="H78" s="133">
        <v>0</v>
      </c>
      <c r="I78" s="133">
        <v>0</v>
      </c>
      <c r="J78" s="133">
        <v>1</v>
      </c>
      <c r="K78" s="133">
        <v>0</v>
      </c>
      <c r="L78" s="134">
        <v>1</v>
      </c>
      <c r="M78" s="135">
        <f t="shared" si="2"/>
        <v>69</v>
      </c>
      <c r="N78" s="136" t="str">
        <f t="shared" si="3"/>
        <v>0x45</v>
      </c>
      <c r="O78" s="135"/>
      <c r="P78" s="137"/>
      <c r="Q78" s="133"/>
      <c r="R78" s="138"/>
      <c r="S78" s="138"/>
      <c r="T78" s="138"/>
      <c r="U78" s="138"/>
      <c r="V78" s="139"/>
    </row>
    <row r="79" spans="2:22" x14ac:dyDescent="0.25">
      <c r="B79" s="150"/>
      <c r="C79" s="150"/>
      <c r="D79" s="151"/>
      <c r="E79" s="132">
        <v>0</v>
      </c>
      <c r="F79" s="133">
        <v>1</v>
      </c>
      <c r="G79" s="133">
        <v>0</v>
      </c>
      <c r="H79" s="133">
        <v>0</v>
      </c>
      <c r="I79" s="133">
        <v>0</v>
      </c>
      <c r="J79" s="133">
        <v>1</v>
      </c>
      <c r="K79" s="133">
        <v>1</v>
      </c>
      <c r="L79" s="134">
        <v>0</v>
      </c>
      <c r="M79" s="135">
        <f t="shared" si="2"/>
        <v>70</v>
      </c>
      <c r="N79" s="136" t="str">
        <f t="shared" si="3"/>
        <v>0x46</v>
      </c>
      <c r="O79" s="135"/>
      <c r="P79" s="137"/>
      <c r="Q79" s="133"/>
      <c r="R79" s="138"/>
      <c r="S79" s="138"/>
      <c r="T79" s="138"/>
      <c r="U79" s="138"/>
      <c r="V79" s="139"/>
    </row>
    <row r="80" spans="2:22" x14ac:dyDescent="0.25">
      <c r="B80" s="150"/>
      <c r="C80" s="150"/>
      <c r="D80" s="151"/>
      <c r="E80" s="132">
        <v>0</v>
      </c>
      <c r="F80" s="133">
        <v>1</v>
      </c>
      <c r="G80" s="133">
        <v>0</v>
      </c>
      <c r="H80" s="133">
        <v>0</v>
      </c>
      <c r="I80" s="133">
        <v>0</v>
      </c>
      <c r="J80" s="133">
        <v>1</v>
      </c>
      <c r="K80" s="133">
        <v>1</v>
      </c>
      <c r="L80" s="134">
        <v>1</v>
      </c>
      <c r="M80" s="135">
        <f t="shared" si="2"/>
        <v>71</v>
      </c>
      <c r="N80" s="136" t="str">
        <f t="shared" si="3"/>
        <v>0x47</v>
      </c>
      <c r="O80" s="135"/>
      <c r="P80" s="137"/>
      <c r="Q80" s="133"/>
      <c r="R80" s="138"/>
      <c r="S80" s="138"/>
      <c r="T80" s="138"/>
      <c r="U80" s="138"/>
      <c r="V80" s="139"/>
    </row>
    <row r="81" spans="2:22" x14ac:dyDescent="0.25">
      <c r="B81" s="150"/>
      <c r="C81" s="150"/>
      <c r="D81" s="151"/>
      <c r="E81" s="132">
        <v>0</v>
      </c>
      <c r="F81" s="133">
        <v>1</v>
      </c>
      <c r="G81" s="133">
        <v>0</v>
      </c>
      <c r="H81" s="133">
        <v>0</v>
      </c>
      <c r="I81" s="133">
        <v>1</v>
      </c>
      <c r="J81" s="133">
        <v>0</v>
      </c>
      <c r="K81" s="133">
        <v>0</v>
      </c>
      <c r="L81" s="134">
        <v>0</v>
      </c>
      <c r="M81" s="135">
        <f t="shared" si="2"/>
        <v>72</v>
      </c>
      <c r="N81" s="136" t="str">
        <f t="shared" si="3"/>
        <v>0x48</v>
      </c>
      <c r="O81" s="135"/>
      <c r="P81" s="137"/>
      <c r="Q81" s="133"/>
      <c r="R81" s="138"/>
      <c r="S81" s="138"/>
      <c r="T81" s="138"/>
      <c r="U81" s="138"/>
      <c r="V81" s="139"/>
    </row>
    <row r="82" spans="2:22" x14ac:dyDescent="0.25">
      <c r="B82" s="150"/>
      <c r="C82" s="150"/>
      <c r="D82" s="228"/>
      <c r="E82" s="132">
        <v>0</v>
      </c>
      <c r="F82" s="133">
        <v>1</v>
      </c>
      <c r="G82" s="133">
        <v>0</v>
      </c>
      <c r="H82" s="133">
        <v>0</v>
      </c>
      <c r="I82" s="133">
        <v>1</v>
      </c>
      <c r="J82" s="133">
        <v>0</v>
      </c>
      <c r="K82" s="133">
        <v>0</v>
      </c>
      <c r="L82" s="134">
        <v>1</v>
      </c>
      <c r="M82" s="135">
        <f t="shared" si="2"/>
        <v>73</v>
      </c>
      <c r="N82" s="136" t="str">
        <f t="shared" si="3"/>
        <v>0x49</v>
      </c>
      <c r="O82" s="135"/>
      <c r="P82" s="137"/>
      <c r="Q82" s="133"/>
      <c r="R82" s="138"/>
      <c r="S82" s="138"/>
      <c r="T82" s="138"/>
      <c r="U82" s="138"/>
      <c r="V82" s="139"/>
    </row>
    <row r="83" spans="2:22" x14ac:dyDescent="0.25">
      <c r="B83" s="150"/>
      <c r="C83" s="150"/>
      <c r="D83" s="228"/>
      <c r="E83" s="132">
        <v>0</v>
      </c>
      <c r="F83" s="133">
        <v>1</v>
      </c>
      <c r="G83" s="133">
        <v>0</v>
      </c>
      <c r="H83" s="133">
        <v>0</v>
      </c>
      <c r="I83" s="133">
        <v>1</v>
      </c>
      <c r="J83" s="133">
        <v>0</v>
      </c>
      <c r="K83" s="133">
        <v>1</v>
      </c>
      <c r="L83" s="134">
        <v>0</v>
      </c>
      <c r="M83" s="135">
        <f t="shared" si="2"/>
        <v>74</v>
      </c>
      <c r="N83" s="136" t="str">
        <f t="shared" si="3"/>
        <v>0x4A</v>
      </c>
      <c r="O83" s="135"/>
      <c r="P83" s="137"/>
      <c r="Q83" s="133"/>
      <c r="R83" s="138"/>
      <c r="S83" s="138"/>
      <c r="T83" s="138"/>
      <c r="U83" s="138"/>
      <c r="V83" s="139"/>
    </row>
    <row r="84" spans="2:22" x14ac:dyDescent="0.25">
      <c r="B84" s="150"/>
      <c r="C84" s="150"/>
      <c r="D84" s="228"/>
      <c r="E84" s="132">
        <v>0</v>
      </c>
      <c r="F84" s="133">
        <v>1</v>
      </c>
      <c r="G84" s="133">
        <v>0</v>
      </c>
      <c r="H84" s="133">
        <v>0</v>
      </c>
      <c r="I84" s="133">
        <v>1</v>
      </c>
      <c r="J84" s="133">
        <v>0</v>
      </c>
      <c r="K84" s="133">
        <v>1</v>
      </c>
      <c r="L84" s="134">
        <v>1</v>
      </c>
      <c r="M84" s="135">
        <f t="shared" si="2"/>
        <v>75</v>
      </c>
      <c r="N84" s="136" t="str">
        <f t="shared" si="3"/>
        <v>0x4B</v>
      </c>
      <c r="O84" s="135"/>
      <c r="P84" s="137"/>
      <c r="Q84" s="133"/>
      <c r="R84" s="138"/>
      <c r="S84" s="138"/>
      <c r="T84" s="138"/>
      <c r="U84" s="138"/>
      <c r="V84" s="139"/>
    </row>
    <row r="85" spans="2:22" x14ac:dyDescent="0.25">
      <c r="B85" s="150"/>
      <c r="C85" s="150"/>
      <c r="D85" s="228"/>
      <c r="E85" s="132">
        <v>0</v>
      </c>
      <c r="F85" s="133">
        <v>1</v>
      </c>
      <c r="G85" s="133">
        <v>0</v>
      </c>
      <c r="H85" s="133">
        <v>0</v>
      </c>
      <c r="I85" s="133">
        <v>1</v>
      </c>
      <c r="J85" s="133">
        <v>1</v>
      </c>
      <c r="K85" s="133">
        <v>0</v>
      </c>
      <c r="L85" s="134">
        <v>0</v>
      </c>
      <c r="M85" s="135">
        <f t="shared" si="2"/>
        <v>76</v>
      </c>
      <c r="N85" s="136" t="str">
        <f t="shared" si="3"/>
        <v>0x4C</v>
      </c>
      <c r="O85" s="135"/>
      <c r="P85" s="137"/>
      <c r="Q85" s="133"/>
      <c r="R85" s="138"/>
      <c r="S85" s="138"/>
      <c r="T85" s="138"/>
      <c r="U85" s="138"/>
      <c r="V85" s="139"/>
    </row>
    <row r="86" spans="2:22" x14ac:dyDescent="0.25">
      <c r="B86" s="150"/>
      <c r="C86" s="150"/>
      <c r="D86" s="228"/>
      <c r="E86" s="132">
        <v>0</v>
      </c>
      <c r="F86" s="133">
        <v>1</v>
      </c>
      <c r="G86" s="133">
        <v>0</v>
      </c>
      <c r="H86" s="133">
        <v>0</v>
      </c>
      <c r="I86" s="133">
        <v>1</v>
      </c>
      <c r="J86" s="133">
        <v>1</v>
      </c>
      <c r="K86" s="133">
        <v>0</v>
      </c>
      <c r="L86" s="134">
        <v>1</v>
      </c>
      <c r="M86" s="135">
        <f t="shared" si="2"/>
        <v>77</v>
      </c>
      <c r="N86" s="136" t="str">
        <f t="shared" si="3"/>
        <v>0x4D</v>
      </c>
      <c r="O86" s="135"/>
      <c r="P86" s="137"/>
      <c r="Q86" s="133"/>
      <c r="R86" s="138"/>
      <c r="S86" s="138"/>
      <c r="T86" s="138"/>
      <c r="U86" s="138"/>
      <c r="V86" s="139"/>
    </row>
    <row r="87" spans="2:22" x14ac:dyDescent="0.25">
      <c r="B87" s="150"/>
      <c r="C87" s="150"/>
      <c r="D87" s="228"/>
      <c r="E87" s="132">
        <v>0</v>
      </c>
      <c r="F87" s="133">
        <v>1</v>
      </c>
      <c r="G87" s="133">
        <v>0</v>
      </c>
      <c r="H87" s="133">
        <v>0</v>
      </c>
      <c r="I87" s="133">
        <v>1</v>
      </c>
      <c r="J87" s="133">
        <v>1</v>
      </c>
      <c r="K87" s="133">
        <v>1</v>
      </c>
      <c r="L87" s="134">
        <v>0</v>
      </c>
      <c r="M87" s="135">
        <f t="shared" si="2"/>
        <v>78</v>
      </c>
      <c r="N87" s="136" t="str">
        <f t="shared" si="3"/>
        <v>0x4E</v>
      </c>
      <c r="O87" s="135"/>
      <c r="P87" s="137"/>
      <c r="Q87" s="133"/>
      <c r="R87" s="138"/>
      <c r="S87" s="138"/>
      <c r="T87" s="138"/>
      <c r="U87" s="138"/>
      <c r="V87" s="139"/>
    </row>
    <row r="88" spans="2:22" x14ac:dyDescent="0.25">
      <c r="B88" s="150"/>
      <c r="C88" s="150"/>
      <c r="D88" s="228"/>
      <c r="E88" s="132">
        <v>0</v>
      </c>
      <c r="F88" s="133">
        <v>1</v>
      </c>
      <c r="G88" s="133">
        <v>0</v>
      </c>
      <c r="H88" s="133">
        <v>0</v>
      </c>
      <c r="I88" s="133">
        <v>1</v>
      </c>
      <c r="J88" s="133">
        <v>1</v>
      </c>
      <c r="K88" s="133">
        <v>1</v>
      </c>
      <c r="L88" s="134">
        <v>1</v>
      </c>
      <c r="M88" s="135">
        <f t="shared" si="2"/>
        <v>79</v>
      </c>
      <c r="N88" s="136" t="str">
        <f t="shared" si="3"/>
        <v>0x4F</v>
      </c>
      <c r="O88" s="135"/>
      <c r="P88" s="137"/>
      <c r="Q88" s="133"/>
      <c r="R88" s="138"/>
      <c r="S88" s="138"/>
      <c r="T88" s="138"/>
      <c r="U88" s="138"/>
      <c r="V88" s="139"/>
    </row>
    <row r="89" spans="2:22" x14ac:dyDescent="0.25">
      <c r="B89" s="150"/>
      <c r="C89" s="150"/>
      <c r="D89" s="228"/>
      <c r="E89" s="132">
        <v>0</v>
      </c>
      <c r="F89" s="133">
        <v>1</v>
      </c>
      <c r="G89" s="133">
        <v>0</v>
      </c>
      <c r="H89" s="133">
        <v>1</v>
      </c>
      <c r="I89" s="133">
        <v>0</v>
      </c>
      <c r="J89" s="133">
        <v>0</v>
      </c>
      <c r="K89" s="133">
        <v>0</v>
      </c>
      <c r="L89" s="134">
        <v>0</v>
      </c>
      <c r="M89" s="135">
        <f t="shared" si="2"/>
        <v>80</v>
      </c>
      <c r="N89" s="136" t="str">
        <f t="shared" si="3"/>
        <v>0x50</v>
      </c>
      <c r="O89" s="135"/>
      <c r="P89" s="137"/>
      <c r="Q89" s="133"/>
      <c r="R89" s="138"/>
      <c r="S89" s="138"/>
      <c r="T89" s="138"/>
      <c r="U89" s="138"/>
      <c r="V89" s="139"/>
    </row>
    <row r="90" spans="2:22" x14ac:dyDescent="0.25">
      <c r="B90" s="150"/>
      <c r="C90" s="150"/>
      <c r="D90" s="228"/>
      <c r="E90" s="132">
        <v>0</v>
      </c>
      <c r="F90" s="133">
        <v>1</v>
      </c>
      <c r="G90" s="133">
        <v>0</v>
      </c>
      <c r="H90" s="133">
        <v>1</v>
      </c>
      <c r="I90" s="133">
        <v>0</v>
      </c>
      <c r="J90" s="133">
        <v>0</v>
      </c>
      <c r="K90" s="133">
        <v>0</v>
      </c>
      <c r="L90" s="134">
        <v>1</v>
      </c>
      <c r="M90" s="135">
        <f t="shared" si="2"/>
        <v>81</v>
      </c>
      <c r="N90" s="136" t="str">
        <f t="shared" si="3"/>
        <v>0x51</v>
      </c>
      <c r="O90" s="135"/>
      <c r="P90" s="137"/>
      <c r="Q90" s="133"/>
      <c r="R90" s="138"/>
      <c r="S90" s="138"/>
      <c r="T90" s="138"/>
      <c r="U90" s="138"/>
      <c r="V90" s="139"/>
    </row>
    <row r="91" spans="2:22" x14ac:dyDescent="0.25">
      <c r="B91" s="150"/>
      <c r="C91" s="150"/>
      <c r="D91" s="228"/>
      <c r="E91" s="132">
        <v>0</v>
      </c>
      <c r="F91" s="133">
        <v>1</v>
      </c>
      <c r="G91" s="133">
        <v>0</v>
      </c>
      <c r="H91" s="133">
        <v>1</v>
      </c>
      <c r="I91" s="133">
        <v>0</v>
      </c>
      <c r="J91" s="133">
        <v>0</v>
      </c>
      <c r="K91" s="133">
        <v>1</v>
      </c>
      <c r="L91" s="134">
        <v>0</v>
      </c>
      <c r="M91" s="135">
        <f t="shared" si="2"/>
        <v>82</v>
      </c>
      <c r="N91" s="136" t="str">
        <f t="shared" si="3"/>
        <v>0x52</v>
      </c>
      <c r="O91" s="135"/>
      <c r="P91" s="137"/>
      <c r="Q91" s="133"/>
      <c r="R91" s="138"/>
      <c r="S91" s="138"/>
      <c r="T91" s="138"/>
      <c r="U91" s="138"/>
      <c r="V91" s="139"/>
    </row>
    <row r="92" spans="2:22" x14ac:dyDescent="0.25">
      <c r="B92" s="150"/>
      <c r="C92" s="150"/>
      <c r="D92" s="228"/>
      <c r="E92" s="132">
        <v>0</v>
      </c>
      <c r="F92" s="133">
        <v>1</v>
      </c>
      <c r="G92" s="133">
        <v>0</v>
      </c>
      <c r="H92" s="133">
        <v>1</v>
      </c>
      <c r="I92" s="133">
        <v>0</v>
      </c>
      <c r="J92" s="133">
        <v>0</v>
      </c>
      <c r="K92" s="133">
        <v>1</v>
      </c>
      <c r="L92" s="134">
        <v>1</v>
      </c>
      <c r="M92" s="135">
        <f t="shared" si="2"/>
        <v>83</v>
      </c>
      <c r="N92" s="136" t="str">
        <f t="shared" si="3"/>
        <v>0x53</v>
      </c>
      <c r="O92" s="135"/>
      <c r="P92" s="137"/>
      <c r="Q92" s="133"/>
      <c r="R92" s="138"/>
      <c r="S92" s="138"/>
      <c r="T92" s="138"/>
      <c r="U92" s="138"/>
      <c r="V92" s="139"/>
    </row>
    <row r="93" spans="2:22" x14ac:dyDescent="0.25">
      <c r="B93" s="150"/>
      <c r="C93" s="150"/>
      <c r="D93" s="228"/>
      <c r="E93" s="132">
        <v>0</v>
      </c>
      <c r="F93" s="133">
        <v>1</v>
      </c>
      <c r="G93" s="133">
        <v>0</v>
      </c>
      <c r="H93" s="133">
        <v>1</v>
      </c>
      <c r="I93" s="133">
        <v>0</v>
      </c>
      <c r="J93" s="133">
        <v>1</v>
      </c>
      <c r="K93" s="133">
        <v>0</v>
      </c>
      <c r="L93" s="134">
        <v>0</v>
      </c>
      <c r="M93" s="135">
        <f t="shared" si="2"/>
        <v>84</v>
      </c>
      <c r="N93" s="136" t="str">
        <f t="shared" si="3"/>
        <v>0x54</v>
      </c>
      <c r="O93" s="135"/>
      <c r="P93" s="137"/>
      <c r="Q93" s="133"/>
      <c r="R93" s="138"/>
      <c r="S93" s="138"/>
      <c r="T93" s="138"/>
      <c r="U93" s="138"/>
      <c r="V93" s="139"/>
    </row>
    <row r="94" spans="2:22" x14ac:dyDescent="0.25">
      <c r="B94" s="150"/>
      <c r="C94" s="150"/>
      <c r="D94" s="228"/>
      <c r="E94" s="132">
        <v>0</v>
      </c>
      <c r="F94" s="133">
        <v>1</v>
      </c>
      <c r="G94" s="133">
        <v>0</v>
      </c>
      <c r="H94" s="133">
        <v>1</v>
      </c>
      <c r="I94" s="133">
        <v>0</v>
      </c>
      <c r="J94" s="133">
        <v>1</v>
      </c>
      <c r="K94" s="133">
        <v>0</v>
      </c>
      <c r="L94" s="134">
        <v>1</v>
      </c>
      <c r="M94" s="135">
        <f t="shared" si="2"/>
        <v>85</v>
      </c>
      <c r="N94" s="136" t="str">
        <f t="shared" si="3"/>
        <v>0x55</v>
      </c>
      <c r="O94" s="135"/>
      <c r="P94" s="137"/>
      <c r="Q94" s="133"/>
      <c r="R94" s="138"/>
      <c r="S94" s="138"/>
      <c r="T94" s="138"/>
      <c r="U94" s="138"/>
      <c r="V94" s="139"/>
    </row>
    <row r="95" spans="2:22" x14ac:dyDescent="0.25">
      <c r="B95" s="150"/>
      <c r="C95" s="150"/>
      <c r="D95" s="228"/>
      <c r="E95" s="132">
        <v>0</v>
      </c>
      <c r="F95" s="133">
        <v>1</v>
      </c>
      <c r="G95" s="133">
        <v>0</v>
      </c>
      <c r="H95" s="133">
        <v>1</v>
      </c>
      <c r="I95" s="133">
        <v>0</v>
      </c>
      <c r="J95" s="133">
        <v>1</v>
      </c>
      <c r="K95" s="133">
        <v>1</v>
      </c>
      <c r="L95" s="134">
        <v>0</v>
      </c>
      <c r="M95" s="135">
        <f t="shared" si="2"/>
        <v>86</v>
      </c>
      <c r="N95" s="136" t="str">
        <f t="shared" si="3"/>
        <v>0x56</v>
      </c>
      <c r="O95" s="135"/>
      <c r="P95" s="137"/>
      <c r="Q95" s="133"/>
      <c r="R95" s="138"/>
      <c r="S95" s="138"/>
      <c r="T95" s="138"/>
      <c r="U95" s="138"/>
      <c r="V95" s="139"/>
    </row>
    <row r="96" spans="2:22" x14ac:dyDescent="0.25">
      <c r="B96" s="150"/>
      <c r="C96" s="150"/>
      <c r="D96" s="228"/>
      <c r="E96" s="132">
        <v>0</v>
      </c>
      <c r="F96" s="133">
        <v>1</v>
      </c>
      <c r="G96" s="133">
        <v>0</v>
      </c>
      <c r="H96" s="133">
        <v>1</v>
      </c>
      <c r="I96" s="133">
        <v>0</v>
      </c>
      <c r="J96" s="133">
        <v>1</v>
      </c>
      <c r="K96" s="133">
        <v>1</v>
      </c>
      <c r="L96" s="134">
        <v>1</v>
      </c>
      <c r="M96" s="135">
        <f t="shared" si="2"/>
        <v>87</v>
      </c>
      <c r="N96" s="136" t="str">
        <f t="shared" si="3"/>
        <v>0x57</v>
      </c>
      <c r="O96" s="135"/>
      <c r="P96" s="137"/>
      <c r="Q96" s="133"/>
      <c r="R96" s="138"/>
      <c r="S96" s="138"/>
      <c r="T96" s="138"/>
      <c r="U96" s="138"/>
      <c r="V96" s="139"/>
    </row>
    <row r="97" spans="2:22" x14ac:dyDescent="0.25">
      <c r="B97" s="150"/>
      <c r="C97" s="150"/>
      <c r="D97" s="228"/>
      <c r="E97" s="132">
        <v>0</v>
      </c>
      <c r="F97" s="133">
        <v>1</v>
      </c>
      <c r="G97" s="133">
        <v>0</v>
      </c>
      <c r="H97" s="133">
        <v>1</v>
      </c>
      <c r="I97" s="133">
        <v>1</v>
      </c>
      <c r="J97" s="133">
        <v>0</v>
      </c>
      <c r="K97" s="133">
        <v>0</v>
      </c>
      <c r="L97" s="134">
        <v>0</v>
      </c>
      <c r="M97" s="135">
        <f t="shared" si="2"/>
        <v>88</v>
      </c>
      <c r="N97" s="136" t="str">
        <f t="shared" si="3"/>
        <v>0x58</v>
      </c>
      <c r="O97" s="135"/>
      <c r="P97" s="137"/>
      <c r="Q97" s="133"/>
      <c r="R97" s="138"/>
      <c r="S97" s="138"/>
      <c r="T97" s="138"/>
      <c r="U97" s="138"/>
      <c r="V97" s="139"/>
    </row>
    <row r="98" spans="2:22" x14ac:dyDescent="0.25">
      <c r="B98" s="150"/>
      <c r="C98" s="150"/>
      <c r="D98" s="228"/>
      <c r="E98" s="132">
        <v>0</v>
      </c>
      <c r="F98" s="133">
        <v>1</v>
      </c>
      <c r="G98" s="133">
        <v>0</v>
      </c>
      <c r="H98" s="133">
        <v>1</v>
      </c>
      <c r="I98" s="133">
        <v>1</v>
      </c>
      <c r="J98" s="133">
        <v>0</v>
      </c>
      <c r="K98" s="133">
        <v>0</v>
      </c>
      <c r="L98" s="134">
        <v>1</v>
      </c>
      <c r="M98" s="135">
        <f t="shared" si="2"/>
        <v>89</v>
      </c>
      <c r="N98" s="136" t="str">
        <f t="shared" si="3"/>
        <v>0x59</v>
      </c>
      <c r="O98" s="135"/>
      <c r="P98" s="137"/>
      <c r="Q98" s="133"/>
      <c r="R98" s="138"/>
      <c r="S98" s="138"/>
      <c r="T98" s="138"/>
      <c r="U98" s="138"/>
      <c r="V98" s="139"/>
    </row>
    <row r="99" spans="2:22" x14ac:dyDescent="0.25">
      <c r="B99" s="150"/>
      <c r="C99" s="150"/>
      <c r="D99" s="228"/>
      <c r="E99" s="132">
        <v>0</v>
      </c>
      <c r="F99" s="133">
        <v>1</v>
      </c>
      <c r="G99" s="133">
        <v>0</v>
      </c>
      <c r="H99" s="133">
        <v>1</v>
      </c>
      <c r="I99" s="133">
        <v>1</v>
      </c>
      <c r="J99" s="133">
        <v>0</v>
      </c>
      <c r="K99" s="133">
        <v>1</v>
      </c>
      <c r="L99" s="134">
        <v>0</v>
      </c>
      <c r="M99" s="135">
        <f t="shared" si="2"/>
        <v>90</v>
      </c>
      <c r="N99" s="136" t="str">
        <f t="shared" si="3"/>
        <v>0x5A</v>
      </c>
      <c r="O99" s="135"/>
      <c r="P99" s="137"/>
      <c r="Q99" s="133"/>
      <c r="R99" s="138"/>
      <c r="S99" s="138"/>
      <c r="T99" s="138"/>
      <c r="U99" s="138"/>
      <c r="V99" s="139"/>
    </row>
    <row r="100" spans="2:22" x14ac:dyDescent="0.25">
      <c r="B100" s="150"/>
      <c r="C100" s="150"/>
      <c r="D100" s="228"/>
      <c r="E100" s="132">
        <v>0</v>
      </c>
      <c r="F100" s="133">
        <v>1</v>
      </c>
      <c r="G100" s="133">
        <v>0</v>
      </c>
      <c r="H100" s="133">
        <v>1</v>
      </c>
      <c r="I100" s="133">
        <v>1</v>
      </c>
      <c r="J100" s="133">
        <v>0</v>
      </c>
      <c r="K100" s="133">
        <v>1</v>
      </c>
      <c r="L100" s="134">
        <v>1</v>
      </c>
      <c r="M100" s="135">
        <f t="shared" si="2"/>
        <v>91</v>
      </c>
      <c r="N100" s="136" t="str">
        <f t="shared" si="3"/>
        <v>0x5B</v>
      </c>
      <c r="O100" s="135"/>
      <c r="P100" s="137"/>
      <c r="Q100" s="133"/>
      <c r="R100" s="138"/>
      <c r="S100" s="138"/>
      <c r="T100" s="138"/>
      <c r="U100" s="138"/>
      <c r="V100" s="139"/>
    </row>
    <row r="101" spans="2:22" x14ac:dyDescent="0.25">
      <c r="B101" s="150"/>
      <c r="C101" s="150"/>
      <c r="D101" s="228"/>
      <c r="E101" s="132">
        <v>0</v>
      </c>
      <c r="F101" s="133">
        <v>1</v>
      </c>
      <c r="G101" s="133">
        <v>0</v>
      </c>
      <c r="H101" s="133">
        <v>1</v>
      </c>
      <c r="I101" s="133">
        <v>1</v>
      </c>
      <c r="J101" s="133">
        <v>1</v>
      </c>
      <c r="K101" s="133">
        <v>0</v>
      </c>
      <c r="L101" s="134">
        <v>0</v>
      </c>
      <c r="M101" s="135">
        <f t="shared" si="2"/>
        <v>92</v>
      </c>
      <c r="N101" s="136" t="str">
        <f t="shared" si="3"/>
        <v>0x5C</v>
      </c>
      <c r="O101" s="135"/>
      <c r="P101" s="137"/>
      <c r="Q101" s="133"/>
      <c r="R101" s="138"/>
      <c r="S101" s="138"/>
      <c r="T101" s="138"/>
      <c r="U101" s="138"/>
      <c r="V101" s="139"/>
    </row>
    <row r="102" spans="2:22" x14ac:dyDescent="0.25">
      <c r="B102" s="150"/>
      <c r="C102" s="150"/>
      <c r="D102" s="228"/>
      <c r="E102" s="132">
        <v>0</v>
      </c>
      <c r="F102" s="133">
        <v>1</v>
      </c>
      <c r="G102" s="133">
        <v>0</v>
      </c>
      <c r="H102" s="133">
        <v>1</v>
      </c>
      <c r="I102" s="133">
        <v>1</v>
      </c>
      <c r="J102" s="133">
        <v>1</v>
      </c>
      <c r="K102" s="133">
        <v>0</v>
      </c>
      <c r="L102" s="134">
        <v>1</v>
      </c>
      <c r="M102" s="135">
        <f t="shared" si="2"/>
        <v>93</v>
      </c>
      <c r="N102" s="136" t="str">
        <f t="shared" si="3"/>
        <v>0x5D</v>
      </c>
      <c r="O102" s="135"/>
      <c r="P102" s="137"/>
      <c r="Q102" s="133"/>
      <c r="R102" s="138"/>
      <c r="S102" s="138"/>
      <c r="T102" s="138"/>
      <c r="U102" s="138"/>
      <c r="V102" s="139"/>
    </row>
    <row r="103" spans="2:22" x14ac:dyDescent="0.25">
      <c r="B103" s="150"/>
      <c r="C103" s="150"/>
      <c r="D103" s="228"/>
      <c r="E103" s="132">
        <v>0</v>
      </c>
      <c r="F103" s="133">
        <v>1</v>
      </c>
      <c r="G103" s="133">
        <v>0</v>
      </c>
      <c r="H103" s="133">
        <v>1</v>
      </c>
      <c r="I103" s="133">
        <v>1</v>
      </c>
      <c r="J103" s="133">
        <v>1</v>
      </c>
      <c r="K103" s="133">
        <v>1</v>
      </c>
      <c r="L103" s="134">
        <v>0</v>
      </c>
      <c r="M103" s="135">
        <f t="shared" si="2"/>
        <v>94</v>
      </c>
      <c r="N103" s="136" t="str">
        <f t="shared" si="3"/>
        <v>0x5E</v>
      </c>
      <c r="O103" s="135"/>
      <c r="P103" s="137"/>
      <c r="Q103" s="133"/>
      <c r="R103" s="138"/>
      <c r="S103" s="138"/>
      <c r="T103" s="138"/>
      <c r="U103" s="138"/>
      <c r="V103" s="139"/>
    </row>
    <row r="104" spans="2:22" x14ac:dyDescent="0.25">
      <c r="B104" s="150"/>
      <c r="C104" s="150"/>
      <c r="D104" s="228"/>
      <c r="E104" s="132">
        <v>0</v>
      </c>
      <c r="F104" s="133">
        <v>1</v>
      </c>
      <c r="G104" s="133">
        <v>0</v>
      </c>
      <c r="H104" s="133">
        <v>1</v>
      </c>
      <c r="I104" s="133">
        <v>1</v>
      </c>
      <c r="J104" s="133">
        <v>1</v>
      </c>
      <c r="K104" s="133">
        <v>1</v>
      </c>
      <c r="L104" s="134">
        <v>1</v>
      </c>
      <c r="M104" s="135">
        <f t="shared" si="2"/>
        <v>95</v>
      </c>
      <c r="N104" s="136" t="str">
        <f t="shared" si="3"/>
        <v>0x5F</v>
      </c>
      <c r="O104" s="135"/>
      <c r="P104" s="137"/>
      <c r="Q104" s="133"/>
      <c r="R104" s="138"/>
      <c r="S104" s="138"/>
      <c r="T104" s="138"/>
      <c r="U104" s="138"/>
      <c r="V104" s="139"/>
    </row>
    <row r="105" spans="2:22" x14ac:dyDescent="0.25">
      <c r="B105" s="150"/>
      <c r="C105" s="150"/>
      <c r="D105" s="228"/>
      <c r="E105" s="132">
        <v>0</v>
      </c>
      <c r="F105" s="133">
        <v>1</v>
      </c>
      <c r="G105" s="133">
        <v>1</v>
      </c>
      <c r="H105" s="133">
        <v>0</v>
      </c>
      <c r="I105" s="133">
        <v>0</v>
      </c>
      <c r="J105" s="133">
        <v>0</v>
      </c>
      <c r="K105" s="133">
        <v>0</v>
      </c>
      <c r="L105" s="134">
        <v>0</v>
      </c>
      <c r="M105" s="135">
        <f t="shared" si="2"/>
        <v>96</v>
      </c>
      <c r="N105" s="136" t="str">
        <f t="shared" si="3"/>
        <v>0x60</v>
      </c>
      <c r="O105" s="135"/>
      <c r="P105" s="137"/>
      <c r="Q105" s="133"/>
      <c r="R105" s="138"/>
      <c r="S105" s="138"/>
      <c r="T105" s="138"/>
      <c r="U105" s="138"/>
      <c r="V105" s="139"/>
    </row>
    <row r="106" spans="2:22" x14ac:dyDescent="0.25">
      <c r="B106" s="150"/>
      <c r="C106" s="150"/>
      <c r="D106" s="228"/>
      <c r="E106" s="132">
        <v>0</v>
      </c>
      <c r="F106" s="133">
        <v>1</v>
      </c>
      <c r="G106" s="133">
        <v>1</v>
      </c>
      <c r="H106" s="133">
        <v>0</v>
      </c>
      <c r="I106" s="133">
        <v>0</v>
      </c>
      <c r="J106" s="133">
        <v>0</v>
      </c>
      <c r="K106" s="133">
        <v>0</v>
      </c>
      <c r="L106" s="134">
        <v>1</v>
      </c>
      <c r="M106" s="135">
        <f t="shared" si="2"/>
        <v>97</v>
      </c>
      <c r="N106" s="136" t="str">
        <f t="shared" si="3"/>
        <v>0x61</v>
      </c>
      <c r="O106" s="135"/>
      <c r="P106" s="137"/>
      <c r="Q106" s="133"/>
      <c r="R106" s="138"/>
      <c r="S106" s="138"/>
      <c r="T106" s="138"/>
      <c r="U106" s="138"/>
      <c r="V106" s="139"/>
    </row>
    <row r="107" spans="2:22" x14ac:dyDescent="0.25">
      <c r="B107" s="150"/>
      <c r="C107" s="150"/>
      <c r="D107" s="228"/>
      <c r="E107" s="132">
        <v>0</v>
      </c>
      <c r="F107" s="133">
        <v>1</v>
      </c>
      <c r="G107" s="133">
        <v>1</v>
      </c>
      <c r="H107" s="133">
        <v>0</v>
      </c>
      <c r="I107" s="133">
        <v>0</v>
      </c>
      <c r="J107" s="133">
        <v>0</v>
      </c>
      <c r="K107" s="133">
        <v>1</v>
      </c>
      <c r="L107" s="134">
        <v>0</v>
      </c>
      <c r="M107" s="135">
        <f t="shared" si="2"/>
        <v>98</v>
      </c>
      <c r="N107" s="136" t="str">
        <f t="shared" si="3"/>
        <v>0x62</v>
      </c>
      <c r="O107" s="135"/>
      <c r="P107" s="137"/>
      <c r="Q107" s="133"/>
      <c r="R107" s="138"/>
      <c r="S107" s="138"/>
      <c r="T107" s="138"/>
      <c r="U107" s="138"/>
      <c r="V107" s="139"/>
    </row>
    <row r="108" spans="2:22" x14ac:dyDescent="0.25">
      <c r="B108" s="150"/>
      <c r="C108" s="150"/>
      <c r="D108" s="228"/>
      <c r="E108" s="132">
        <v>0</v>
      </c>
      <c r="F108" s="133">
        <v>1</v>
      </c>
      <c r="G108" s="133">
        <v>1</v>
      </c>
      <c r="H108" s="133">
        <v>0</v>
      </c>
      <c r="I108" s="133">
        <v>0</v>
      </c>
      <c r="J108" s="133">
        <v>0</v>
      </c>
      <c r="K108" s="133">
        <v>1</v>
      </c>
      <c r="L108" s="134">
        <v>1</v>
      </c>
      <c r="M108" s="135">
        <f t="shared" si="2"/>
        <v>99</v>
      </c>
      <c r="N108" s="136" t="str">
        <f t="shared" si="3"/>
        <v>0x63</v>
      </c>
      <c r="O108" s="135"/>
      <c r="P108" s="137"/>
      <c r="Q108" s="133"/>
      <c r="R108" s="138"/>
      <c r="S108" s="138"/>
      <c r="T108" s="138"/>
      <c r="U108" s="138"/>
      <c r="V108" s="139"/>
    </row>
    <row r="109" spans="2:22" x14ac:dyDescent="0.25">
      <c r="B109" s="150"/>
      <c r="C109" s="150"/>
      <c r="D109" s="228"/>
      <c r="E109" s="132">
        <v>0</v>
      </c>
      <c r="F109" s="133">
        <v>1</v>
      </c>
      <c r="G109" s="133">
        <v>1</v>
      </c>
      <c r="H109" s="133">
        <v>0</v>
      </c>
      <c r="I109" s="133">
        <v>0</v>
      </c>
      <c r="J109" s="133">
        <v>1</v>
      </c>
      <c r="K109" s="133">
        <v>0</v>
      </c>
      <c r="L109" s="134">
        <v>0</v>
      </c>
      <c r="M109" s="135">
        <f t="shared" si="2"/>
        <v>100</v>
      </c>
      <c r="N109" s="136" t="str">
        <f t="shared" si="3"/>
        <v>0x64</v>
      </c>
      <c r="O109" s="135"/>
      <c r="P109" s="137"/>
      <c r="Q109" s="133"/>
      <c r="R109" s="138"/>
      <c r="S109" s="138"/>
      <c r="T109" s="138"/>
      <c r="U109" s="138"/>
      <c r="V109" s="139"/>
    </row>
    <row r="110" spans="2:22" x14ac:dyDescent="0.25">
      <c r="B110" s="150"/>
      <c r="C110" s="150"/>
      <c r="D110" s="228"/>
      <c r="E110" s="132">
        <v>0</v>
      </c>
      <c r="F110" s="133">
        <v>1</v>
      </c>
      <c r="G110" s="133">
        <v>1</v>
      </c>
      <c r="H110" s="133">
        <v>0</v>
      </c>
      <c r="I110" s="133">
        <v>0</v>
      </c>
      <c r="J110" s="133">
        <v>1</v>
      </c>
      <c r="K110" s="133">
        <v>0</v>
      </c>
      <c r="L110" s="134">
        <v>1</v>
      </c>
      <c r="M110" s="135">
        <f t="shared" si="2"/>
        <v>101</v>
      </c>
      <c r="N110" s="136" t="str">
        <f t="shared" si="3"/>
        <v>0x65</v>
      </c>
      <c r="O110" s="135"/>
      <c r="P110" s="137"/>
      <c r="Q110" s="133"/>
      <c r="R110" s="138"/>
      <c r="S110" s="138"/>
      <c r="T110" s="138"/>
      <c r="U110" s="138"/>
      <c r="V110" s="139"/>
    </row>
    <row r="111" spans="2:22" x14ac:dyDescent="0.25">
      <c r="B111" s="150"/>
      <c r="C111" s="150"/>
      <c r="D111" s="228"/>
      <c r="E111" s="132">
        <v>0</v>
      </c>
      <c r="F111" s="133">
        <v>1</v>
      </c>
      <c r="G111" s="133">
        <v>1</v>
      </c>
      <c r="H111" s="133">
        <v>0</v>
      </c>
      <c r="I111" s="133">
        <v>0</v>
      </c>
      <c r="J111" s="133">
        <v>1</v>
      </c>
      <c r="K111" s="133">
        <v>1</v>
      </c>
      <c r="L111" s="134">
        <v>0</v>
      </c>
      <c r="M111" s="135">
        <f t="shared" si="2"/>
        <v>102</v>
      </c>
      <c r="N111" s="136" t="str">
        <f t="shared" si="3"/>
        <v>0x66</v>
      </c>
      <c r="O111" s="135"/>
      <c r="P111" s="137"/>
      <c r="Q111" s="133"/>
      <c r="R111" s="138"/>
      <c r="S111" s="138"/>
      <c r="T111" s="138"/>
      <c r="U111" s="138"/>
      <c r="V111" s="139"/>
    </row>
    <row r="112" spans="2:22" x14ac:dyDescent="0.25">
      <c r="B112" s="150"/>
      <c r="C112" s="150"/>
      <c r="D112" s="228"/>
      <c r="E112" s="132">
        <v>0</v>
      </c>
      <c r="F112" s="133">
        <v>1</v>
      </c>
      <c r="G112" s="133">
        <v>1</v>
      </c>
      <c r="H112" s="133">
        <v>0</v>
      </c>
      <c r="I112" s="133">
        <v>0</v>
      </c>
      <c r="J112" s="133">
        <v>1</v>
      </c>
      <c r="K112" s="133">
        <v>1</v>
      </c>
      <c r="L112" s="134">
        <v>1</v>
      </c>
      <c r="M112" s="135">
        <f t="shared" si="2"/>
        <v>103</v>
      </c>
      <c r="N112" s="136" t="str">
        <f t="shared" si="3"/>
        <v>0x67</v>
      </c>
      <c r="O112" s="135"/>
      <c r="P112" s="137"/>
      <c r="Q112" s="133"/>
      <c r="R112" s="138"/>
      <c r="S112" s="138"/>
      <c r="T112" s="138"/>
      <c r="U112" s="138"/>
      <c r="V112" s="139"/>
    </row>
    <row r="113" spans="2:22" x14ac:dyDescent="0.25">
      <c r="B113" s="150"/>
      <c r="C113" s="150"/>
      <c r="D113" s="228"/>
      <c r="E113" s="132">
        <v>0</v>
      </c>
      <c r="F113" s="133">
        <v>1</v>
      </c>
      <c r="G113" s="133">
        <v>1</v>
      </c>
      <c r="H113" s="133">
        <v>0</v>
      </c>
      <c r="I113" s="133">
        <v>1</v>
      </c>
      <c r="J113" s="133">
        <v>0</v>
      </c>
      <c r="K113" s="133">
        <v>0</v>
      </c>
      <c r="L113" s="134">
        <v>0</v>
      </c>
      <c r="M113" s="135">
        <f t="shared" si="2"/>
        <v>104</v>
      </c>
      <c r="N113" s="136" t="str">
        <f t="shared" si="3"/>
        <v>0x68</v>
      </c>
      <c r="O113" s="135"/>
      <c r="P113" s="137"/>
      <c r="Q113" s="133"/>
      <c r="R113" s="138"/>
      <c r="S113" s="138"/>
      <c r="T113" s="138"/>
      <c r="U113" s="138"/>
      <c r="V113" s="139"/>
    </row>
    <row r="114" spans="2:22" x14ac:dyDescent="0.25">
      <c r="B114" s="150"/>
      <c r="C114" s="150"/>
      <c r="D114" s="228"/>
      <c r="E114" s="132">
        <v>0</v>
      </c>
      <c r="F114" s="133">
        <v>1</v>
      </c>
      <c r="G114" s="133">
        <v>1</v>
      </c>
      <c r="H114" s="133">
        <v>0</v>
      </c>
      <c r="I114" s="133">
        <v>1</v>
      </c>
      <c r="J114" s="133">
        <v>0</v>
      </c>
      <c r="K114" s="133">
        <v>0</v>
      </c>
      <c r="L114" s="134">
        <v>1</v>
      </c>
      <c r="M114" s="135">
        <f t="shared" si="2"/>
        <v>105</v>
      </c>
      <c r="N114" s="136" t="str">
        <f t="shared" si="3"/>
        <v>0x69</v>
      </c>
      <c r="O114" s="135"/>
      <c r="P114" s="137"/>
      <c r="Q114" s="133"/>
      <c r="R114" s="138"/>
      <c r="S114" s="138"/>
      <c r="T114" s="138"/>
      <c r="U114" s="138"/>
      <c r="V114" s="139"/>
    </row>
    <row r="115" spans="2:22" x14ac:dyDescent="0.25">
      <c r="B115" s="150"/>
      <c r="C115" s="150"/>
      <c r="D115" s="228"/>
      <c r="E115" s="132">
        <v>0</v>
      </c>
      <c r="F115" s="133">
        <v>1</v>
      </c>
      <c r="G115" s="133">
        <v>1</v>
      </c>
      <c r="H115" s="133">
        <v>0</v>
      </c>
      <c r="I115" s="133">
        <v>1</v>
      </c>
      <c r="J115" s="133">
        <v>0</v>
      </c>
      <c r="K115" s="133">
        <v>1</v>
      </c>
      <c r="L115" s="134">
        <v>0</v>
      </c>
      <c r="M115" s="135">
        <f t="shared" si="2"/>
        <v>106</v>
      </c>
      <c r="N115" s="136" t="str">
        <f t="shared" si="3"/>
        <v>0x6A</v>
      </c>
      <c r="O115" s="135"/>
      <c r="P115" s="137"/>
      <c r="Q115" s="133"/>
      <c r="R115" s="138"/>
      <c r="S115" s="138"/>
      <c r="T115" s="138"/>
      <c r="U115" s="138"/>
      <c r="V115" s="139"/>
    </row>
    <row r="116" spans="2:22" x14ac:dyDescent="0.25">
      <c r="B116" s="150"/>
      <c r="C116" s="150"/>
      <c r="D116" s="228"/>
      <c r="E116" s="132">
        <v>0</v>
      </c>
      <c r="F116" s="133">
        <v>1</v>
      </c>
      <c r="G116" s="133">
        <v>1</v>
      </c>
      <c r="H116" s="133">
        <v>0</v>
      </c>
      <c r="I116" s="133">
        <v>1</v>
      </c>
      <c r="J116" s="133">
        <v>0</v>
      </c>
      <c r="K116" s="133">
        <v>1</v>
      </c>
      <c r="L116" s="134">
        <v>1</v>
      </c>
      <c r="M116" s="135">
        <f t="shared" si="2"/>
        <v>107</v>
      </c>
      <c r="N116" s="136" t="str">
        <f t="shared" si="3"/>
        <v>0x6B</v>
      </c>
      <c r="O116" s="135"/>
      <c r="P116" s="137"/>
      <c r="Q116" s="133"/>
      <c r="R116" s="138"/>
      <c r="S116" s="138"/>
      <c r="T116" s="138"/>
      <c r="U116" s="138"/>
      <c r="V116" s="139"/>
    </row>
    <row r="117" spans="2:22" x14ac:dyDescent="0.25">
      <c r="B117" s="150"/>
      <c r="C117" s="150"/>
      <c r="D117" s="228"/>
      <c r="E117" s="132">
        <v>0</v>
      </c>
      <c r="F117" s="133">
        <v>1</v>
      </c>
      <c r="G117" s="133">
        <v>1</v>
      </c>
      <c r="H117" s="133">
        <v>0</v>
      </c>
      <c r="I117" s="133">
        <v>1</v>
      </c>
      <c r="J117" s="133">
        <v>1</v>
      </c>
      <c r="K117" s="133">
        <v>0</v>
      </c>
      <c r="L117" s="134">
        <v>0</v>
      </c>
      <c r="M117" s="135">
        <f t="shared" si="2"/>
        <v>108</v>
      </c>
      <c r="N117" s="136" t="str">
        <f t="shared" si="3"/>
        <v>0x6C</v>
      </c>
      <c r="O117" s="135"/>
      <c r="P117" s="137"/>
      <c r="Q117" s="133"/>
      <c r="R117" s="138"/>
      <c r="S117" s="138"/>
      <c r="T117" s="138"/>
      <c r="U117" s="138"/>
      <c r="V117" s="139"/>
    </row>
    <row r="118" spans="2:22" x14ac:dyDescent="0.25">
      <c r="B118" s="150"/>
      <c r="C118" s="150"/>
      <c r="D118" s="228"/>
      <c r="E118" s="132">
        <v>0</v>
      </c>
      <c r="F118" s="133">
        <v>1</v>
      </c>
      <c r="G118" s="133">
        <v>1</v>
      </c>
      <c r="H118" s="133">
        <v>0</v>
      </c>
      <c r="I118" s="133">
        <v>1</v>
      </c>
      <c r="J118" s="133">
        <v>1</v>
      </c>
      <c r="K118" s="133">
        <v>0</v>
      </c>
      <c r="L118" s="134">
        <v>1</v>
      </c>
      <c r="M118" s="135">
        <f t="shared" si="2"/>
        <v>109</v>
      </c>
      <c r="N118" s="136" t="str">
        <f t="shared" si="3"/>
        <v>0x6D</v>
      </c>
      <c r="O118" s="135"/>
      <c r="P118" s="137"/>
      <c r="Q118" s="133"/>
      <c r="R118" s="138"/>
      <c r="S118" s="138"/>
      <c r="T118" s="138"/>
      <c r="U118" s="138"/>
      <c r="V118" s="139"/>
    </row>
    <row r="119" spans="2:22" x14ac:dyDescent="0.25">
      <c r="B119" s="150"/>
      <c r="C119" s="150"/>
      <c r="D119" s="228"/>
      <c r="E119" s="132">
        <v>0</v>
      </c>
      <c r="F119" s="133">
        <v>1</v>
      </c>
      <c r="G119" s="133">
        <v>1</v>
      </c>
      <c r="H119" s="133">
        <v>0</v>
      </c>
      <c r="I119" s="133">
        <v>1</v>
      </c>
      <c r="J119" s="133">
        <v>1</v>
      </c>
      <c r="K119" s="133">
        <v>1</v>
      </c>
      <c r="L119" s="134">
        <v>0</v>
      </c>
      <c r="M119" s="135">
        <f t="shared" si="2"/>
        <v>110</v>
      </c>
      <c r="N119" s="136" t="str">
        <f t="shared" si="3"/>
        <v>0x6E</v>
      </c>
      <c r="O119" s="135"/>
      <c r="P119" s="137"/>
      <c r="Q119" s="133"/>
      <c r="R119" s="138"/>
      <c r="S119" s="138"/>
      <c r="T119" s="138"/>
      <c r="U119" s="138"/>
      <c r="V119" s="139"/>
    </row>
    <row r="120" spans="2:22" x14ac:dyDescent="0.25">
      <c r="B120" s="150"/>
      <c r="C120" s="150"/>
      <c r="D120" s="228"/>
      <c r="E120" s="132">
        <v>0</v>
      </c>
      <c r="F120" s="133">
        <v>1</v>
      </c>
      <c r="G120" s="133">
        <v>1</v>
      </c>
      <c r="H120" s="133">
        <v>0</v>
      </c>
      <c r="I120" s="133">
        <v>1</v>
      </c>
      <c r="J120" s="133">
        <v>1</v>
      </c>
      <c r="K120" s="133">
        <v>1</v>
      </c>
      <c r="L120" s="134">
        <v>1</v>
      </c>
      <c r="M120" s="135">
        <f t="shared" si="2"/>
        <v>111</v>
      </c>
      <c r="N120" s="136" t="str">
        <f t="shared" si="3"/>
        <v>0x6F</v>
      </c>
      <c r="O120" s="135"/>
      <c r="P120" s="137"/>
      <c r="Q120" s="133"/>
      <c r="R120" s="138"/>
      <c r="S120" s="138"/>
      <c r="T120" s="138"/>
      <c r="U120" s="138"/>
      <c r="V120" s="139"/>
    </row>
    <row r="121" spans="2:22" x14ac:dyDescent="0.25">
      <c r="B121" s="109" t="s">
        <v>248</v>
      </c>
      <c r="C121" s="109" t="s">
        <v>249</v>
      </c>
      <c r="D121" s="252"/>
      <c r="E121" s="188">
        <v>0</v>
      </c>
      <c r="F121" s="4">
        <v>1</v>
      </c>
      <c r="G121" s="4">
        <v>1</v>
      </c>
      <c r="H121" s="4">
        <v>1</v>
      </c>
      <c r="I121" s="4">
        <v>0</v>
      </c>
      <c r="J121" s="4">
        <v>0</v>
      </c>
      <c r="K121" s="4">
        <v>0</v>
      </c>
      <c r="L121" s="176">
        <v>0</v>
      </c>
      <c r="M121" s="111">
        <f t="shared" si="2"/>
        <v>112</v>
      </c>
      <c r="N121" s="113" t="str">
        <f t="shared" si="3"/>
        <v>0x70</v>
      </c>
      <c r="O121" s="111">
        <v>3</v>
      </c>
      <c r="P121" s="113" t="s">
        <v>250</v>
      </c>
      <c r="Q121" s="4" t="s">
        <v>251</v>
      </c>
      <c r="R121" s="4" t="s">
        <v>252</v>
      </c>
      <c r="S121" s="253"/>
      <c r="T121" s="253"/>
      <c r="U121" s="253"/>
      <c r="V121" s="254"/>
    </row>
    <row r="122" spans="2:22" x14ac:dyDescent="0.25">
      <c r="B122" s="150"/>
      <c r="C122" s="150"/>
      <c r="D122" s="228"/>
      <c r="E122" s="132">
        <v>0</v>
      </c>
      <c r="F122" s="133">
        <v>1</v>
      </c>
      <c r="G122" s="133">
        <v>1</v>
      </c>
      <c r="H122" s="133">
        <v>1</v>
      </c>
      <c r="I122" s="133">
        <v>0</v>
      </c>
      <c r="J122" s="133">
        <v>0</v>
      </c>
      <c r="K122" s="133">
        <v>0</v>
      </c>
      <c r="L122" s="134">
        <v>1</v>
      </c>
      <c r="M122" s="135">
        <f t="shared" si="2"/>
        <v>113</v>
      </c>
      <c r="N122" s="136" t="str">
        <f t="shared" si="3"/>
        <v>0x71</v>
      </c>
      <c r="O122" s="135"/>
      <c r="P122" s="137"/>
      <c r="Q122" s="133"/>
      <c r="R122" s="138"/>
      <c r="S122" s="138"/>
      <c r="T122" s="138"/>
      <c r="U122" s="138"/>
      <c r="V122" s="139"/>
    </row>
    <row r="123" spans="2:22" x14ac:dyDescent="0.25">
      <c r="B123" s="150"/>
      <c r="C123" s="150"/>
      <c r="D123" s="228"/>
      <c r="E123" s="132">
        <v>0</v>
      </c>
      <c r="F123" s="133">
        <v>1</v>
      </c>
      <c r="G123" s="133">
        <v>1</v>
      </c>
      <c r="H123" s="133">
        <v>1</v>
      </c>
      <c r="I123" s="133">
        <v>0</v>
      </c>
      <c r="J123" s="133">
        <v>0</v>
      </c>
      <c r="K123" s="133">
        <v>1</v>
      </c>
      <c r="L123" s="134">
        <v>0</v>
      </c>
      <c r="M123" s="135">
        <f t="shared" si="2"/>
        <v>114</v>
      </c>
      <c r="N123" s="136" t="str">
        <f t="shared" si="3"/>
        <v>0x72</v>
      </c>
      <c r="O123" s="135"/>
      <c r="P123" s="137"/>
      <c r="Q123" s="133"/>
      <c r="R123" s="138"/>
      <c r="S123" s="138"/>
      <c r="T123" s="138"/>
      <c r="U123" s="138"/>
      <c r="V123" s="139"/>
    </row>
    <row r="124" spans="2:22" x14ac:dyDescent="0.25">
      <c r="B124" s="150"/>
      <c r="C124" s="150"/>
      <c r="D124" s="228"/>
      <c r="E124" s="132">
        <v>0</v>
      </c>
      <c r="F124" s="133">
        <v>1</v>
      </c>
      <c r="G124" s="133">
        <v>1</v>
      </c>
      <c r="H124" s="133">
        <v>1</v>
      </c>
      <c r="I124" s="133">
        <v>0</v>
      </c>
      <c r="J124" s="133">
        <v>0</v>
      </c>
      <c r="K124" s="133">
        <v>1</v>
      </c>
      <c r="L124" s="134">
        <v>1</v>
      </c>
      <c r="M124" s="135">
        <f t="shared" si="2"/>
        <v>115</v>
      </c>
      <c r="N124" s="136" t="str">
        <f t="shared" si="3"/>
        <v>0x73</v>
      </c>
      <c r="O124" s="135"/>
      <c r="P124" s="137"/>
      <c r="Q124" s="133"/>
      <c r="R124" s="138"/>
      <c r="S124" s="138"/>
      <c r="T124" s="138"/>
      <c r="U124" s="138"/>
      <c r="V124" s="139"/>
    </row>
    <row r="125" spans="2:22" x14ac:dyDescent="0.25">
      <c r="B125" s="150"/>
      <c r="C125" s="150"/>
      <c r="D125" s="228"/>
      <c r="E125" s="132">
        <v>0</v>
      </c>
      <c r="F125" s="133">
        <v>1</v>
      </c>
      <c r="G125" s="133">
        <v>1</v>
      </c>
      <c r="H125" s="133">
        <v>1</v>
      </c>
      <c r="I125" s="133">
        <v>0</v>
      </c>
      <c r="J125" s="133">
        <v>1</v>
      </c>
      <c r="K125" s="133">
        <v>0</v>
      </c>
      <c r="L125" s="134">
        <v>0</v>
      </c>
      <c r="M125" s="135">
        <f t="shared" si="2"/>
        <v>116</v>
      </c>
      <c r="N125" s="136" t="str">
        <f t="shared" si="3"/>
        <v>0x74</v>
      </c>
      <c r="O125" s="135"/>
      <c r="P125" s="137"/>
      <c r="Q125" s="133"/>
      <c r="R125" s="138"/>
      <c r="S125" s="138"/>
      <c r="T125" s="138"/>
      <c r="U125" s="138"/>
      <c r="V125" s="139"/>
    </row>
    <row r="126" spans="2:22" x14ac:dyDescent="0.25">
      <c r="B126" s="150"/>
      <c r="C126" s="150"/>
      <c r="D126" s="228"/>
      <c r="E126" s="132">
        <v>0</v>
      </c>
      <c r="F126" s="133">
        <v>1</v>
      </c>
      <c r="G126" s="133">
        <v>1</v>
      </c>
      <c r="H126" s="133">
        <v>1</v>
      </c>
      <c r="I126" s="133">
        <v>0</v>
      </c>
      <c r="J126" s="133">
        <v>1</v>
      </c>
      <c r="K126" s="133">
        <v>0</v>
      </c>
      <c r="L126" s="134">
        <v>1</v>
      </c>
      <c r="M126" s="135">
        <f t="shared" si="2"/>
        <v>117</v>
      </c>
      <c r="N126" s="136" t="str">
        <f t="shared" si="3"/>
        <v>0x75</v>
      </c>
      <c r="O126" s="135"/>
      <c r="P126" s="137"/>
      <c r="Q126" s="133"/>
      <c r="R126" s="138"/>
      <c r="S126" s="138"/>
      <c r="T126" s="138"/>
      <c r="U126" s="138"/>
      <c r="V126" s="139"/>
    </row>
    <row r="127" spans="2:22" x14ac:dyDescent="0.25">
      <c r="B127" s="150"/>
      <c r="C127" s="150"/>
      <c r="D127" s="228"/>
      <c r="E127" s="132">
        <v>0</v>
      </c>
      <c r="F127" s="133">
        <v>1</v>
      </c>
      <c r="G127" s="133">
        <v>1</v>
      </c>
      <c r="H127" s="133">
        <v>1</v>
      </c>
      <c r="I127" s="133">
        <v>0</v>
      </c>
      <c r="J127" s="133">
        <v>1</v>
      </c>
      <c r="K127" s="133">
        <v>1</v>
      </c>
      <c r="L127" s="134">
        <v>0</v>
      </c>
      <c r="M127" s="135">
        <f t="shared" si="2"/>
        <v>118</v>
      </c>
      <c r="N127" s="136" t="str">
        <f t="shared" si="3"/>
        <v>0x76</v>
      </c>
      <c r="O127" s="135"/>
      <c r="P127" s="137"/>
      <c r="Q127" s="133"/>
      <c r="R127" s="138"/>
      <c r="S127" s="138"/>
      <c r="T127" s="138"/>
      <c r="U127" s="138"/>
      <c r="V127" s="139"/>
    </row>
    <row r="128" spans="2:22" x14ac:dyDescent="0.25">
      <c r="B128" s="150"/>
      <c r="C128" s="150"/>
      <c r="D128" s="228"/>
      <c r="E128" s="132">
        <v>0</v>
      </c>
      <c r="F128" s="133">
        <v>1</v>
      </c>
      <c r="G128" s="133">
        <v>1</v>
      </c>
      <c r="H128" s="133">
        <v>1</v>
      </c>
      <c r="I128" s="133">
        <v>0</v>
      </c>
      <c r="J128" s="133">
        <v>1</v>
      </c>
      <c r="K128" s="133">
        <v>1</v>
      </c>
      <c r="L128" s="134">
        <v>1</v>
      </c>
      <c r="M128" s="135">
        <f t="shared" si="2"/>
        <v>119</v>
      </c>
      <c r="N128" s="136" t="str">
        <f t="shared" si="3"/>
        <v>0x77</v>
      </c>
      <c r="O128" s="135"/>
      <c r="P128" s="137"/>
      <c r="Q128" s="133"/>
      <c r="R128" s="138"/>
      <c r="S128" s="138"/>
      <c r="T128" s="138"/>
      <c r="U128" s="138"/>
      <c r="V128" s="139"/>
    </row>
    <row r="129" spans="2:22" x14ac:dyDescent="0.25">
      <c r="B129" s="150"/>
      <c r="C129" s="150"/>
      <c r="D129" s="228"/>
      <c r="E129" s="132">
        <v>0</v>
      </c>
      <c r="F129" s="133">
        <v>1</v>
      </c>
      <c r="G129" s="133">
        <v>1</v>
      </c>
      <c r="H129" s="133">
        <v>1</v>
      </c>
      <c r="I129" s="133">
        <v>1</v>
      </c>
      <c r="J129" s="133">
        <v>0</v>
      </c>
      <c r="K129" s="133">
        <v>0</v>
      </c>
      <c r="L129" s="134">
        <v>0</v>
      </c>
      <c r="M129" s="135">
        <f t="shared" si="2"/>
        <v>120</v>
      </c>
      <c r="N129" s="136" t="str">
        <f t="shared" si="3"/>
        <v>0x78</v>
      </c>
      <c r="O129" s="135"/>
      <c r="P129" s="137"/>
      <c r="Q129" s="133"/>
      <c r="R129" s="138"/>
      <c r="S129" s="138"/>
      <c r="T129" s="138"/>
      <c r="U129" s="138"/>
      <c r="V129" s="139"/>
    </row>
    <row r="130" spans="2:22" x14ac:dyDescent="0.25">
      <c r="B130" s="150"/>
      <c r="C130" s="150"/>
      <c r="D130" s="228"/>
      <c r="E130" s="132">
        <v>0</v>
      </c>
      <c r="F130" s="133">
        <v>1</v>
      </c>
      <c r="G130" s="133">
        <v>1</v>
      </c>
      <c r="H130" s="133">
        <v>1</v>
      </c>
      <c r="I130" s="133">
        <v>1</v>
      </c>
      <c r="J130" s="133">
        <v>0</v>
      </c>
      <c r="K130" s="133">
        <v>0</v>
      </c>
      <c r="L130" s="134">
        <v>1</v>
      </c>
      <c r="M130" s="135">
        <f t="shared" si="2"/>
        <v>121</v>
      </c>
      <c r="N130" s="136" t="str">
        <f t="shared" si="3"/>
        <v>0x79</v>
      </c>
      <c r="O130" s="135"/>
      <c r="P130" s="137"/>
      <c r="Q130" s="133"/>
      <c r="R130" s="138"/>
      <c r="S130" s="138"/>
      <c r="T130" s="138"/>
      <c r="U130" s="138"/>
      <c r="V130" s="139"/>
    </row>
    <row r="131" spans="2:22" x14ac:dyDescent="0.25">
      <c r="B131" s="150"/>
      <c r="C131" s="150"/>
      <c r="D131" s="228"/>
      <c r="E131" s="132">
        <v>0</v>
      </c>
      <c r="F131" s="133">
        <v>1</v>
      </c>
      <c r="G131" s="133">
        <v>1</v>
      </c>
      <c r="H131" s="133">
        <v>1</v>
      </c>
      <c r="I131" s="133">
        <v>1</v>
      </c>
      <c r="J131" s="133">
        <v>0</v>
      </c>
      <c r="K131" s="133">
        <v>1</v>
      </c>
      <c r="L131" s="134">
        <v>0</v>
      </c>
      <c r="M131" s="135">
        <f t="shared" si="2"/>
        <v>122</v>
      </c>
      <c r="N131" s="136" t="str">
        <f t="shared" si="3"/>
        <v>0x7A</v>
      </c>
      <c r="O131" s="135"/>
      <c r="P131" s="137"/>
      <c r="Q131" s="133"/>
      <c r="R131" s="138"/>
      <c r="S131" s="138"/>
      <c r="T131" s="138"/>
      <c r="U131" s="138"/>
      <c r="V131" s="139"/>
    </row>
    <row r="132" spans="2:22" x14ac:dyDescent="0.25">
      <c r="B132" s="150"/>
      <c r="C132" s="150"/>
      <c r="D132" s="228"/>
      <c r="E132" s="132">
        <v>0</v>
      </c>
      <c r="F132" s="133">
        <v>1</v>
      </c>
      <c r="G132" s="133">
        <v>1</v>
      </c>
      <c r="H132" s="133">
        <v>1</v>
      </c>
      <c r="I132" s="133">
        <v>1</v>
      </c>
      <c r="J132" s="133">
        <v>0</v>
      </c>
      <c r="K132" s="133">
        <v>1</v>
      </c>
      <c r="L132" s="134">
        <v>1</v>
      </c>
      <c r="M132" s="135">
        <f t="shared" si="2"/>
        <v>123</v>
      </c>
      <c r="N132" s="136" t="str">
        <f t="shared" si="3"/>
        <v>0x7B</v>
      </c>
      <c r="O132" s="135"/>
      <c r="P132" s="137"/>
      <c r="Q132" s="133"/>
      <c r="R132" s="138"/>
      <c r="S132" s="138"/>
      <c r="T132" s="138"/>
      <c r="U132" s="138"/>
      <c r="V132" s="139"/>
    </row>
    <row r="133" spans="2:22" x14ac:dyDescent="0.25">
      <c r="B133" s="150"/>
      <c r="C133" s="150"/>
      <c r="D133" s="123"/>
      <c r="E133" s="132">
        <v>0</v>
      </c>
      <c r="F133" s="133">
        <v>1</v>
      </c>
      <c r="G133" s="133">
        <v>1</v>
      </c>
      <c r="H133" s="133">
        <v>1</v>
      </c>
      <c r="I133" s="133">
        <v>1</v>
      </c>
      <c r="J133" s="133">
        <v>1</v>
      </c>
      <c r="K133" s="133">
        <v>0</v>
      </c>
      <c r="L133" s="134">
        <v>0</v>
      </c>
      <c r="M133" s="135">
        <f t="shared" si="2"/>
        <v>124</v>
      </c>
      <c r="N133" s="136" t="str">
        <f t="shared" si="3"/>
        <v>0x7C</v>
      </c>
      <c r="O133" s="135"/>
      <c r="P133" s="137"/>
      <c r="Q133" s="133"/>
      <c r="R133" s="138"/>
      <c r="S133" s="138"/>
      <c r="T133" s="138"/>
      <c r="U133" s="138"/>
      <c r="V133" s="139"/>
    </row>
    <row r="134" spans="2:22" x14ac:dyDescent="0.25">
      <c r="B134" s="150"/>
      <c r="C134" s="150"/>
      <c r="D134" s="123"/>
      <c r="E134" s="132">
        <v>0</v>
      </c>
      <c r="F134" s="133">
        <v>1</v>
      </c>
      <c r="G134" s="133">
        <v>1</v>
      </c>
      <c r="H134" s="133">
        <v>1</v>
      </c>
      <c r="I134" s="133">
        <v>1</v>
      </c>
      <c r="J134" s="133">
        <v>1</v>
      </c>
      <c r="K134" s="133">
        <v>0</v>
      </c>
      <c r="L134" s="134">
        <v>1</v>
      </c>
      <c r="M134" s="135">
        <f t="shared" si="2"/>
        <v>125</v>
      </c>
      <c r="N134" s="136" t="str">
        <f t="shared" si="3"/>
        <v>0x7D</v>
      </c>
      <c r="O134" s="135"/>
      <c r="P134" s="137"/>
      <c r="Q134" s="133"/>
      <c r="R134" s="138"/>
      <c r="S134" s="138"/>
      <c r="T134" s="138"/>
      <c r="U134" s="138"/>
      <c r="V134" s="139"/>
    </row>
    <row r="135" spans="2:22" x14ac:dyDescent="0.25">
      <c r="B135" s="150"/>
      <c r="C135" s="150"/>
      <c r="D135" s="123"/>
      <c r="E135" s="132">
        <v>0</v>
      </c>
      <c r="F135" s="133">
        <v>1</v>
      </c>
      <c r="G135" s="133">
        <v>1</v>
      </c>
      <c r="H135" s="133">
        <v>1</v>
      </c>
      <c r="I135" s="133">
        <v>1</v>
      </c>
      <c r="J135" s="133">
        <v>1</v>
      </c>
      <c r="K135" s="133">
        <v>1</v>
      </c>
      <c r="L135" s="134">
        <v>0</v>
      </c>
      <c r="M135" s="135">
        <f t="shared" si="2"/>
        <v>126</v>
      </c>
      <c r="N135" s="136" t="str">
        <f t="shared" si="3"/>
        <v>0x7E</v>
      </c>
      <c r="O135" s="135"/>
      <c r="P135" s="137"/>
      <c r="Q135" s="133"/>
      <c r="R135" s="138"/>
      <c r="S135" s="138"/>
      <c r="T135" s="138"/>
      <c r="U135" s="138"/>
      <c r="V135" s="139"/>
    </row>
    <row r="136" spans="2:22" ht="15.75" thickBot="1" x14ac:dyDescent="0.3">
      <c r="B136" s="152"/>
      <c r="C136" s="152"/>
      <c r="D136" s="141"/>
      <c r="E136" s="142">
        <v>0</v>
      </c>
      <c r="F136" s="143">
        <v>1</v>
      </c>
      <c r="G136" s="143">
        <v>1</v>
      </c>
      <c r="H136" s="143">
        <v>1</v>
      </c>
      <c r="I136" s="143">
        <v>1</v>
      </c>
      <c r="J136" s="143">
        <v>1</v>
      </c>
      <c r="K136" s="143">
        <v>1</v>
      </c>
      <c r="L136" s="144">
        <v>1</v>
      </c>
      <c r="M136" s="145">
        <f t="shared" si="2"/>
        <v>127</v>
      </c>
      <c r="N136" s="146" t="str">
        <f t="shared" si="3"/>
        <v>0x7F</v>
      </c>
      <c r="O136" s="145"/>
      <c r="P136" s="147"/>
      <c r="Q136" s="143"/>
      <c r="R136" s="148"/>
      <c r="S136" s="148"/>
      <c r="T136" s="148"/>
      <c r="U136" s="148"/>
      <c r="V136" s="149"/>
    </row>
    <row r="137" spans="2:22" ht="15.75" thickBot="1" x14ac:dyDescent="0.3">
      <c r="B137" s="403" t="s">
        <v>146</v>
      </c>
      <c r="C137" s="404"/>
      <c r="D137" s="404"/>
      <c r="E137" s="404"/>
      <c r="F137" s="404"/>
      <c r="G137" s="404"/>
      <c r="H137" s="404"/>
      <c r="I137" s="404"/>
      <c r="J137" s="404"/>
      <c r="K137" s="404"/>
      <c r="L137" s="404"/>
      <c r="M137" s="404"/>
      <c r="N137" s="404"/>
      <c r="O137" s="404"/>
      <c r="P137" s="404"/>
      <c r="Q137" s="404"/>
      <c r="R137" s="404"/>
      <c r="S137" s="404"/>
      <c r="T137" s="404"/>
      <c r="U137" s="404"/>
      <c r="V137" s="405"/>
    </row>
    <row r="138" spans="2:22" ht="15.75" thickBot="1" x14ac:dyDescent="0.3">
      <c r="B138" s="156" t="s">
        <v>29</v>
      </c>
      <c r="C138" s="156" t="s">
        <v>157</v>
      </c>
      <c r="D138" s="157"/>
      <c r="E138" s="180">
        <v>1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4">
        <v>0</v>
      </c>
      <c r="M138" s="25">
        <f t="shared" si="2"/>
        <v>128</v>
      </c>
      <c r="N138" s="35" t="str">
        <f t="shared" si="3"/>
        <v>0x80</v>
      </c>
      <c r="O138" s="25">
        <v>0</v>
      </c>
      <c r="P138" s="158"/>
      <c r="Q138" s="159"/>
      <c r="R138" s="160"/>
      <c r="S138" s="160"/>
      <c r="T138" s="160"/>
      <c r="U138" s="160"/>
      <c r="V138" s="161"/>
    </row>
    <row r="139" spans="2:22" x14ac:dyDescent="0.25">
      <c r="B139" s="154"/>
      <c r="C139" s="154"/>
      <c r="D139" s="155"/>
      <c r="E139" s="181">
        <v>1</v>
      </c>
      <c r="F139" s="125">
        <v>0</v>
      </c>
      <c r="G139" s="125">
        <v>0</v>
      </c>
      <c r="H139" s="125">
        <v>0</v>
      </c>
      <c r="I139" s="125">
        <v>0</v>
      </c>
      <c r="J139" s="125">
        <v>0</v>
      </c>
      <c r="K139" s="125">
        <v>0</v>
      </c>
      <c r="L139" s="126">
        <v>1</v>
      </c>
      <c r="M139" s="127">
        <f t="shared" ref="M139:M202" si="4">(L139*1)+(K139*2)+(J139*4)+(I139*8)+(H139*16)+(G139*32)+(F139*64)+(E139*128)</f>
        <v>129</v>
      </c>
      <c r="N139" s="128" t="str">
        <f t="shared" ref="N139:N202" si="5">CONCATENATE("0x", DEC2HEX(M139,2))</f>
        <v>0x81</v>
      </c>
      <c r="O139" s="127">
        <v>0</v>
      </c>
      <c r="P139" s="129"/>
      <c r="Q139" s="125"/>
      <c r="R139" s="130"/>
      <c r="S139" s="130"/>
      <c r="T139" s="130"/>
      <c r="U139" s="130"/>
      <c r="V139" s="131"/>
    </row>
    <row r="140" spans="2:22" x14ac:dyDescent="0.25">
      <c r="B140" s="150"/>
      <c r="C140" s="150"/>
      <c r="D140" s="151"/>
      <c r="E140" s="182">
        <v>1</v>
      </c>
      <c r="F140" s="133">
        <v>0</v>
      </c>
      <c r="G140" s="133">
        <v>0</v>
      </c>
      <c r="H140" s="133">
        <v>0</v>
      </c>
      <c r="I140" s="133">
        <v>0</v>
      </c>
      <c r="J140" s="133">
        <v>0</v>
      </c>
      <c r="K140" s="133">
        <v>1</v>
      </c>
      <c r="L140" s="134">
        <v>0</v>
      </c>
      <c r="M140" s="135">
        <f t="shared" si="4"/>
        <v>130</v>
      </c>
      <c r="N140" s="136" t="str">
        <f t="shared" si="5"/>
        <v>0x82</v>
      </c>
      <c r="O140" s="135">
        <v>0</v>
      </c>
      <c r="P140" s="137"/>
      <c r="Q140" s="133"/>
      <c r="R140" s="138"/>
      <c r="S140" s="138"/>
      <c r="T140" s="138"/>
      <c r="U140" s="138"/>
      <c r="V140" s="139"/>
    </row>
    <row r="141" spans="2:22" x14ac:dyDescent="0.25">
      <c r="B141" s="150"/>
      <c r="C141" s="150"/>
      <c r="D141" s="151"/>
      <c r="E141" s="182">
        <v>1</v>
      </c>
      <c r="F141" s="133">
        <v>0</v>
      </c>
      <c r="G141" s="133">
        <v>0</v>
      </c>
      <c r="H141" s="133">
        <v>0</v>
      </c>
      <c r="I141" s="133">
        <v>0</v>
      </c>
      <c r="J141" s="133">
        <v>0</v>
      </c>
      <c r="K141" s="133">
        <v>1</v>
      </c>
      <c r="L141" s="134">
        <v>1</v>
      </c>
      <c r="M141" s="135">
        <f t="shared" si="4"/>
        <v>131</v>
      </c>
      <c r="N141" s="136" t="str">
        <f t="shared" si="5"/>
        <v>0x83</v>
      </c>
      <c r="O141" s="135">
        <v>0</v>
      </c>
      <c r="P141" s="137"/>
      <c r="Q141" s="133"/>
      <c r="R141" s="138"/>
      <c r="S141" s="138"/>
      <c r="T141" s="138"/>
      <c r="U141" s="138"/>
      <c r="V141" s="139"/>
    </row>
    <row r="142" spans="2:22" x14ac:dyDescent="0.25">
      <c r="B142" s="150"/>
      <c r="C142" s="150"/>
      <c r="D142" s="151"/>
      <c r="E142" s="182">
        <v>1</v>
      </c>
      <c r="F142" s="133">
        <v>0</v>
      </c>
      <c r="G142" s="133">
        <v>0</v>
      </c>
      <c r="H142" s="133">
        <v>0</v>
      </c>
      <c r="I142" s="133">
        <v>0</v>
      </c>
      <c r="J142" s="133">
        <v>1</v>
      </c>
      <c r="K142" s="133">
        <v>0</v>
      </c>
      <c r="L142" s="134">
        <v>0</v>
      </c>
      <c r="M142" s="135">
        <f t="shared" si="4"/>
        <v>132</v>
      </c>
      <c r="N142" s="136" t="str">
        <f t="shared" si="5"/>
        <v>0x84</v>
      </c>
      <c r="O142" s="135">
        <v>0</v>
      </c>
      <c r="P142" s="137"/>
      <c r="Q142" s="133"/>
      <c r="R142" s="138"/>
      <c r="S142" s="138"/>
      <c r="T142" s="138"/>
      <c r="U142" s="138"/>
      <c r="V142" s="139"/>
    </row>
    <row r="143" spans="2:22" x14ac:dyDescent="0.25">
      <c r="B143" s="150"/>
      <c r="C143" s="150"/>
      <c r="D143" s="151"/>
      <c r="E143" s="182">
        <v>1</v>
      </c>
      <c r="F143" s="133">
        <v>0</v>
      </c>
      <c r="G143" s="133">
        <v>0</v>
      </c>
      <c r="H143" s="133">
        <v>0</v>
      </c>
      <c r="I143" s="133">
        <v>0</v>
      </c>
      <c r="J143" s="133">
        <v>1</v>
      </c>
      <c r="K143" s="133">
        <v>0</v>
      </c>
      <c r="L143" s="134">
        <v>1</v>
      </c>
      <c r="M143" s="135">
        <f t="shared" si="4"/>
        <v>133</v>
      </c>
      <c r="N143" s="136" t="str">
        <f t="shared" si="5"/>
        <v>0x85</v>
      </c>
      <c r="O143" s="135">
        <v>0</v>
      </c>
      <c r="P143" s="137"/>
      <c r="Q143" s="133"/>
      <c r="R143" s="138"/>
      <c r="S143" s="138"/>
      <c r="T143" s="138"/>
      <c r="U143" s="138"/>
      <c r="V143" s="139"/>
    </row>
    <row r="144" spans="2:22" x14ac:dyDescent="0.25">
      <c r="B144" s="150"/>
      <c r="C144" s="150"/>
      <c r="D144" s="151"/>
      <c r="E144" s="182">
        <v>1</v>
      </c>
      <c r="F144" s="133">
        <v>0</v>
      </c>
      <c r="G144" s="133">
        <v>0</v>
      </c>
      <c r="H144" s="133">
        <v>0</v>
      </c>
      <c r="I144" s="133">
        <v>0</v>
      </c>
      <c r="J144" s="133">
        <v>1</v>
      </c>
      <c r="K144" s="133">
        <v>1</v>
      </c>
      <c r="L144" s="134">
        <v>0</v>
      </c>
      <c r="M144" s="135">
        <f t="shared" si="4"/>
        <v>134</v>
      </c>
      <c r="N144" s="136" t="str">
        <f t="shared" si="5"/>
        <v>0x86</v>
      </c>
      <c r="O144" s="135">
        <v>0</v>
      </c>
      <c r="P144" s="137"/>
      <c r="Q144" s="133"/>
      <c r="R144" s="138"/>
      <c r="S144" s="138"/>
      <c r="T144" s="138"/>
      <c r="U144" s="138"/>
      <c r="V144" s="139"/>
    </row>
    <row r="145" spans="2:22" ht="15.75" thickBot="1" x14ac:dyDescent="0.3">
      <c r="B145" s="152"/>
      <c r="C145" s="152"/>
      <c r="D145" s="153"/>
      <c r="E145" s="183">
        <v>1</v>
      </c>
      <c r="F145" s="143">
        <v>0</v>
      </c>
      <c r="G145" s="143">
        <v>0</v>
      </c>
      <c r="H145" s="143">
        <v>0</v>
      </c>
      <c r="I145" s="143">
        <v>0</v>
      </c>
      <c r="J145" s="143">
        <v>1</v>
      </c>
      <c r="K145" s="143">
        <v>1</v>
      </c>
      <c r="L145" s="144">
        <v>1</v>
      </c>
      <c r="M145" s="145">
        <f t="shared" si="4"/>
        <v>135</v>
      </c>
      <c r="N145" s="146" t="str">
        <f t="shared" si="5"/>
        <v>0x87</v>
      </c>
      <c r="O145" s="145">
        <v>0</v>
      </c>
      <c r="P145" s="147"/>
      <c r="Q145" s="143"/>
      <c r="R145" s="148"/>
      <c r="S145" s="148"/>
      <c r="T145" s="148"/>
      <c r="U145" s="148"/>
      <c r="V145" s="149"/>
    </row>
    <row r="146" spans="2:22" x14ac:dyDescent="0.25">
      <c r="B146" s="428" t="s">
        <v>30</v>
      </c>
      <c r="C146" s="433" t="s">
        <v>158</v>
      </c>
      <c r="D146" s="119" t="s">
        <v>163</v>
      </c>
      <c r="E146" s="184">
        <v>1</v>
      </c>
      <c r="F146" s="5">
        <v>0</v>
      </c>
      <c r="G146" s="5">
        <v>0</v>
      </c>
      <c r="H146" s="5">
        <v>0</v>
      </c>
      <c r="I146" s="5">
        <v>1</v>
      </c>
      <c r="J146" s="171">
        <v>0</v>
      </c>
      <c r="K146" s="168">
        <v>0</v>
      </c>
      <c r="L146" s="165">
        <v>0</v>
      </c>
      <c r="M146" s="11">
        <f t="shared" si="4"/>
        <v>136</v>
      </c>
      <c r="N146" s="38" t="str">
        <f t="shared" si="5"/>
        <v>0x88</v>
      </c>
      <c r="O146" s="11">
        <v>0</v>
      </c>
      <c r="P146" s="129"/>
      <c r="Q146" s="125"/>
      <c r="R146" s="130"/>
      <c r="S146" s="130"/>
      <c r="T146" s="130"/>
      <c r="U146" s="130"/>
      <c r="V146" s="131"/>
    </row>
    <row r="147" spans="2:22" x14ac:dyDescent="0.25">
      <c r="B147" s="429"/>
      <c r="C147" s="434"/>
      <c r="D147" s="120" t="s">
        <v>164</v>
      </c>
      <c r="E147" s="185">
        <v>1</v>
      </c>
      <c r="F147" s="8">
        <v>0</v>
      </c>
      <c r="G147" s="8">
        <v>0</v>
      </c>
      <c r="H147" s="8">
        <v>0</v>
      </c>
      <c r="I147" s="8">
        <v>1</v>
      </c>
      <c r="J147" s="172">
        <v>0</v>
      </c>
      <c r="K147" s="169">
        <v>0</v>
      </c>
      <c r="L147" s="166">
        <v>1</v>
      </c>
      <c r="M147" s="10">
        <f t="shared" si="4"/>
        <v>137</v>
      </c>
      <c r="N147" s="37" t="str">
        <f t="shared" si="5"/>
        <v>0x89</v>
      </c>
      <c r="O147" s="10">
        <v>0</v>
      </c>
      <c r="P147" s="137"/>
      <c r="Q147" s="133"/>
      <c r="R147" s="138"/>
      <c r="S147" s="138"/>
      <c r="T147" s="138"/>
      <c r="U147" s="138"/>
      <c r="V147" s="139"/>
    </row>
    <row r="148" spans="2:22" x14ac:dyDescent="0.25">
      <c r="B148" s="429"/>
      <c r="C148" s="434"/>
      <c r="D148" s="120" t="s">
        <v>165</v>
      </c>
      <c r="E148" s="185">
        <v>1</v>
      </c>
      <c r="F148" s="8">
        <v>0</v>
      </c>
      <c r="G148" s="8">
        <v>0</v>
      </c>
      <c r="H148" s="8">
        <v>0</v>
      </c>
      <c r="I148" s="8">
        <v>1</v>
      </c>
      <c r="J148" s="172">
        <v>0</v>
      </c>
      <c r="K148" s="169">
        <v>1</v>
      </c>
      <c r="L148" s="166">
        <v>0</v>
      </c>
      <c r="M148" s="10">
        <f t="shared" si="4"/>
        <v>138</v>
      </c>
      <c r="N148" s="37" t="str">
        <f t="shared" si="5"/>
        <v>0x8A</v>
      </c>
      <c r="O148" s="10">
        <v>0</v>
      </c>
      <c r="P148" s="137"/>
      <c r="Q148" s="133"/>
      <c r="R148" s="138"/>
      <c r="S148" s="138"/>
      <c r="T148" s="138"/>
      <c r="U148" s="138"/>
      <c r="V148" s="139"/>
    </row>
    <row r="149" spans="2:22" x14ac:dyDescent="0.25">
      <c r="B149" s="429"/>
      <c r="C149" s="434"/>
      <c r="D149" s="120" t="s">
        <v>166</v>
      </c>
      <c r="E149" s="185">
        <v>1</v>
      </c>
      <c r="F149" s="8">
        <v>0</v>
      </c>
      <c r="G149" s="8">
        <v>0</v>
      </c>
      <c r="H149" s="8">
        <v>0</v>
      </c>
      <c r="I149" s="8">
        <v>1</v>
      </c>
      <c r="J149" s="172">
        <v>0</v>
      </c>
      <c r="K149" s="169">
        <v>1</v>
      </c>
      <c r="L149" s="166">
        <v>1</v>
      </c>
      <c r="M149" s="10">
        <f t="shared" si="4"/>
        <v>139</v>
      </c>
      <c r="N149" s="37" t="str">
        <f t="shared" si="5"/>
        <v>0x8B</v>
      </c>
      <c r="O149" s="10">
        <v>0</v>
      </c>
      <c r="P149" s="137"/>
      <c r="Q149" s="133"/>
      <c r="R149" s="138"/>
      <c r="S149" s="138"/>
      <c r="T149" s="138"/>
      <c r="U149" s="138"/>
      <c r="V149" s="139"/>
    </row>
    <row r="150" spans="2:22" x14ac:dyDescent="0.25">
      <c r="B150" s="429"/>
      <c r="C150" s="434"/>
      <c r="D150" s="120" t="s">
        <v>167</v>
      </c>
      <c r="E150" s="185">
        <v>1</v>
      </c>
      <c r="F150" s="8">
        <v>0</v>
      </c>
      <c r="G150" s="8">
        <v>0</v>
      </c>
      <c r="H150" s="8">
        <v>0</v>
      </c>
      <c r="I150" s="8">
        <v>1</v>
      </c>
      <c r="J150" s="172">
        <v>1</v>
      </c>
      <c r="K150" s="169">
        <v>0</v>
      </c>
      <c r="L150" s="166">
        <v>0</v>
      </c>
      <c r="M150" s="10">
        <f t="shared" si="4"/>
        <v>140</v>
      </c>
      <c r="N150" s="37" t="str">
        <f t="shared" si="5"/>
        <v>0x8C</v>
      </c>
      <c r="O150" s="10">
        <v>0</v>
      </c>
      <c r="P150" s="137"/>
      <c r="Q150" s="133"/>
      <c r="R150" s="138"/>
      <c r="S150" s="138"/>
      <c r="T150" s="138"/>
      <c r="U150" s="138"/>
      <c r="V150" s="139"/>
    </row>
    <row r="151" spans="2:22" x14ac:dyDescent="0.25">
      <c r="B151" s="429"/>
      <c r="C151" s="434"/>
      <c r="D151" s="120" t="s">
        <v>168</v>
      </c>
      <c r="E151" s="185">
        <v>1</v>
      </c>
      <c r="F151" s="8">
        <v>0</v>
      </c>
      <c r="G151" s="8">
        <v>0</v>
      </c>
      <c r="H151" s="8">
        <v>0</v>
      </c>
      <c r="I151" s="8">
        <v>1</v>
      </c>
      <c r="J151" s="172">
        <v>1</v>
      </c>
      <c r="K151" s="169">
        <v>0</v>
      </c>
      <c r="L151" s="166">
        <v>1</v>
      </c>
      <c r="M151" s="10">
        <f t="shared" si="4"/>
        <v>141</v>
      </c>
      <c r="N151" s="37" t="str">
        <f t="shared" si="5"/>
        <v>0x8D</v>
      </c>
      <c r="O151" s="10">
        <v>0</v>
      </c>
      <c r="P151" s="137"/>
      <c r="Q151" s="133"/>
      <c r="R151" s="138"/>
      <c r="S151" s="138"/>
      <c r="T151" s="138"/>
      <c r="U151" s="138"/>
      <c r="V151" s="139"/>
    </row>
    <row r="152" spans="2:22" x14ac:dyDescent="0.25">
      <c r="B152" s="429"/>
      <c r="C152" s="434"/>
      <c r="D152" s="120" t="s">
        <v>169</v>
      </c>
      <c r="E152" s="185">
        <v>1</v>
      </c>
      <c r="F152" s="8">
        <v>0</v>
      </c>
      <c r="G152" s="8">
        <v>0</v>
      </c>
      <c r="H152" s="8">
        <v>0</v>
      </c>
      <c r="I152" s="8">
        <v>1</v>
      </c>
      <c r="J152" s="172">
        <v>1</v>
      </c>
      <c r="K152" s="169">
        <v>1</v>
      </c>
      <c r="L152" s="166">
        <v>0</v>
      </c>
      <c r="M152" s="10">
        <f t="shared" si="4"/>
        <v>142</v>
      </c>
      <c r="N152" s="37" t="str">
        <f t="shared" si="5"/>
        <v>0x8E</v>
      </c>
      <c r="O152" s="10">
        <v>0</v>
      </c>
      <c r="P152" s="137"/>
      <c r="Q152" s="133"/>
      <c r="R152" s="138"/>
      <c r="S152" s="138"/>
      <c r="T152" s="138"/>
      <c r="U152" s="138"/>
      <c r="V152" s="139"/>
    </row>
    <row r="153" spans="2:22" ht="15.75" thickBot="1" x14ac:dyDescent="0.3">
      <c r="B153" s="430"/>
      <c r="C153" s="435"/>
      <c r="D153" s="121" t="s">
        <v>170</v>
      </c>
      <c r="E153" s="186">
        <v>1</v>
      </c>
      <c r="F153" s="6">
        <v>0</v>
      </c>
      <c r="G153" s="6">
        <v>0</v>
      </c>
      <c r="H153" s="6">
        <v>0</v>
      </c>
      <c r="I153" s="6">
        <v>1</v>
      </c>
      <c r="J153" s="173">
        <v>1</v>
      </c>
      <c r="K153" s="170">
        <v>1</v>
      </c>
      <c r="L153" s="167">
        <v>1</v>
      </c>
      <c r="M153" s="13">
        <f t="shared" si="4"/>
        <v>143</v>
      </c>
      <c r="N153" s="36" t="str">
        <f t="shared" si="5"/>
        <v>0x8F</v>
      </c>
      <c r="O153" s="13">
        <v>0</v>
      </c>
      <c r="P153" s="147"/>
      <c r="Q153" s="143"/>
      <c r="R153" s="148"/>
      <c r="S153" s="148"/>
      <c r="T153" s="148"/>
      <c r="U153" s="148"/>
      <c r="V153" s="149"/>
    </row>
    <row r="154" spans="2:22" x14ac:dyDescent="0.25">
      <c r="B154" s="428" t="s">
        <v>31</v>
      </c>
      <c r="C154" s="428" t="s">
        <v>159</v>
      </c>
      <c r="D154" s="21" t="s">
        <v>171</v>
      </c>
      <c r="E154" s="184">
        <v>1</v>
      </c>
      <c r="F154" s="5">
        <v>0</v>
      </c>
      <c r="G154" s="5">
        <v>0</v>
      </c>
      <c r="H154" s="5">
        <v>1</v>
      </c>
      <c r="I154" s="5">
        <v>0</v>
      </c>
      <c r="J154" s="171">
        <v>0</v>
      </c>
      <c r="K154" s="168">
        <v>0</v>
      </c>
      <c r="L154" s="165">
        <v>0</v>
      </c>
      <c r="M154" s="11">
        <f t="shared" si="4"/>
        <v>144</v>
      </c>
      <c r="N154" s="38" t="str">
        <f t="shared" si="5"/>
        <v>0x90</v>
      </c>
      <c r="O154" s="11">
        <v>0</v>
      </c>
      <c r="P154" s="129"/>
      <c r="Q154" s="125"/>
      <c r="R154" s="130"/>
      <c r="S154" s="130"/>
      <c r="T154" s="130"/>
      <c r="U154" s="130"/>
      <c r="V154" s="131"/>
    </row>
    <row r="155" spans="2:22" x14ac:dyDescent="0.25">
      <c r="B155" s="429"/>
      <c r="C155" s="429"/>
      <c r="D155" s="19" t="s">
        <v>172</v>
      </c>
      <c r="E155" s="185">
        <v>1</v>
      </c>
      <c r="F155" s="8">
        <v>0</v>
      </c>
      <c r="G155" s="8">
        <v>0</v>
      </c>
      <c r="H155" s="8">
        <v>1</v>
      </c>
      <c r="I155" s="8">
        <v>0</v>
      </c>
      <c r="J155" s="172">
        <v>0</v>
      </c>
      <c r="K155" s="169">
        <v>0</v>
      </c>
      <c r="L155" s="166">
        <v>1</v>
      </c>
      <c r="M155" s="10">
        <f t="shared" si="4"/>
        <v>145</v>
      </c>
      <c r="N155" s="37" t="str">
        <f t="shared" si="5"/>
        <v>0x91</v>
      </c>
      <c r="O155" s="10">
        <v>0</v>
      </c>
      <c r="P155" s="137"/>
      <c r="Q155" s="133"/>
      <c r="R155" s="138"/>
      <c r="S155" s="138"/>
      <c r="T155" s="138"/>
      <c r="U155" s="138"/>
      <c r="V155" s="139"/>
    </row>
    <row r="156" spans="2:22" x14ac:dyDescent="0.25">
      <c r="B156" s="429"/>
      <c r="C156" s="429"/>
      <c r="D156" s="19" t="s">
        <v>173</v>
      </c>
      <c r="E156" s="185">
        <v>1</v>
      </c>
      <c r="F156" s="8">
        <v>0</v>
      </c>
      <c r="G156" s="8">
        <v>0</v>
      </c>
      <c r="H156" s="8">
        <v>1</v>
      </c>
      <c r="I156" s="8">
        <v>0</v>
      </c>
      <c r="J156" s="172">
        <v>0</v>
      </c>
      <c r="K156" s="169">
        <v>1</v>
      </c>
      <c r="L156" s="166">
        <v>0</v>
      </c>
      <c r="M156" s="10">
        <f t="shared" si="4"/>
        <v>146</v>
      </c>
      <c r="N156" s="37" t="str">
        <f t="shared" si="5"/>
        <v>0x92</v>
      </c>
      <c r="O156" s="10">
        <v>0</v>
      </c>
      <c r="P156" s="137"/>
      <c r="Q156" s="133"/>
      <c r="R156" s="138"/>
      <c r="S156" s="138"/>
      <c r="T156" s="138"/>
      <c r="U156" s="138"/>
      <c r="V156" s="139"/>
    </row>
    <row r="157" spans="2:22" x14ac:dyDescent="0.25">
      <c r="B157" s="429"/>
      <c r="C157" s="429"/>
      <c r="D157" s="19" t="s">
        <v>174</v>
      </c>
      <c r="E157" s="185">
        <v>1</v>
      </c>
      <c r="F157" s="8">
        <v>0</v>
      </c>
      <c r="G157" s="8">
        <v>0</v>
      </c>
      <c r="H157" s="8">
        <v>1</v>
      </c>
      <c r="I157" s="8">
        <v>0</v>
      </c>
      <c r="J157" s="172">
        <v>0</v>
      </c>
      <c r="K157" s="169">
        <v>1</v>
      </c>
      <c r="L157" s="166">
        <v>1</v>
      </c>
      <c r="M157" s="10">
        <f t="shared" si="4"/>
        <v>147</v>
      </c>
      <c r="N157" s="37" t="str">
        <f t="shared" si="5"/>
        <v>0x93</v>
      </c>
      <c r="O157" s="10">
        <v>0</v>
      </c>
      <c r="P157" s="137"/>
      <c r="Q157" s="133"/>
      <c r="R157" s="138"/>
      <c r="S157" s="138"/>
      <c r="T157" s="138"/>
      <c r="U157" s="138"/>
      <c r="V157" s="139"/>
    </row>
    <row r="158" spans="2:22" x14ac:dyDescent="0.25">
      <c r="B158" s="429"/>
      <c r="C158" s="429"/>
      <c r="D158" s="19" t="s">
        <v>175</v>
      </c>
      <c r="E158" s="185">
        <v>1</v>
      </c>
      <c r="F158" s="8">
        <v>0</v>
      </c>
      <c r="G158" s="8">
        <v>0</v>
      </c>
      <c r="H158" s="8">
        <v>1</v>
      </c>
      <c r="I158" s="8">
        <v>0</v>
      </c>
      <c r="J158" s="172">
        <v>1</v>
      </c>
      <c r="K158" s="169">
        <v>0</v>
      </c>
      <c r="L158" s="166">
        <v>0</v>
      </c>
      <c r="M158" s="10">
        <f t="shared" si="4"/>
        <v>148</v>
      </c>
      <c r="N158" s="37" t="str">
        <f t="shared" si="5"/>
        <v>0x94</v>
      </c>
      <c r="O158" s="10">
        <v>0</v>
      </c>
      <c r="P158" s="137"/>
      <c r="Q158" s="133"/>
      <c r="R158" s="138"/>
      <c r="S158" s="138"/>
      <c r="T158" s="138"/>
      <c r="U158" s="138"/>
      <c r="V158" s="139"/>
    </row>
    <row r="159" spans="2:22" x14ac:dyDescent="0.25">
      <c r="B159" s="429"/>
      <c r="C159" s="429"/>
      <c r="D159" s="19" t="s">
        <v>176</v>
      </c>
      <c r="E159" s="185">
        <v>1</v>
      </c>
      <c r="F159" s="8">
        <v>0</v>
      </c>
      <c r="G159" s="8">
        <v>0</v>
      </c>
      <c r="H159" s="8">
        <v>1</v>
      </c>
      <c r="I159" s="8">
        <v>0</v>
      </c>
      <c r="J159" s="172">
        <v>1</v>
      </c>
      <c r="K159" s="169">
        <v>0</v>
      </c>
      <c r="L159" s="166">
        <v>1</v>
      </c>
      <c r="M159" s="10">
        <f t="shared" si="4"/>
        <v>149</v>
      </c>
      <c r="N159" s="37" t="str">
        <f t="shared" si="5"/>
        <v>0x95</v>
      </c>
      <c r="O159" s="10">
        <v>0</v>
      </c>
      <c r="P159" s="137"/>
      <c r="Q159" s="133"/>
      <c r="R159" s="138"/>
      <c r="S159" s="138"/>
      <c r="T159" s="138"/>
      <c r="U159" s="138"/>
      <c r="V159" s="139"/>
    </row>
    <row r="160" spans="2:22" x14ac:dyDescent="0.25">
      <c r="B160" s="429"/>
      <c r="C160" s="429"/>
      <c r="D160" s="19" t="s">
        <v>177</v>
      </c>
      <c r="E160" s="185">
        <v>1</v>
      </c>
      <c r="F160" s="8">
        <v>0</v>
      </c>
      <c r="G160" s="8">
        <v>0</v>
      </c>
      <c r="H160" s="8">
        <v>1</v>
      </c>
      <c r="I160" s="8">
        <v>0</v>
      </c>
      <c r="J160" s="172">
        <v>1</v>
      </c>
      <c r="K160" s="169">
        <v>1</v>
      </c>
      <c r="L160" s="166">
        <v>0</v>
      </c>
      <c r="M160" s="10">
        <f t="shared" si="4"/>
        <v>150</v>
      </c>
      <c r="N160" s="37" t="str">
        <f t="shared" si="5"/>
        <v>0x96</v>
      </c>
      <c r="O160" s="10">
        <v>0</v>
      </c>
      <c r="P160" s="137"/>
      <c r="Q160" s="133"/>
      <c r="R160" s="138"/>
      <c r="S160" s="138"/>
      <c r="T160" s="138"/>
      <c r="U160" s="138"/>
      <c r="V160" s="139"/>
    </row>
    <row r="161" spans="2:22" ht="15.75" thickBot="1" x14ac:dyDescent="0.3">
      <c r="B161" s="430"/>
      <c r="C161" s="430"/>
      <c r="D161" s="22" t="s">
        <v>178</v>
      </c>
      <c r="E161" s="186">
        <v>1</v>
      </c>
      <c r="F161" s="6">
        <v>0</v>
      </c>
      <c r="G161" s="6">
        <v>0</v>
      </c>
      <c r="H161" s="6">
        <v>1</v>
      </c>
      <c r="I161" s="6">
        <v>0</v>
      </c>
      <c r="J161" s="173">
        <v>1</v>
      </c>
      <c r="K161" s="170">
        <v>1</v>
      </c>
      <c r="L161" s="167">
        <v>1</v>
      </c>
      <c r="M161" s="13">
        <f t="shared" si="4"/>
        <v>151</v>
      </c>
      <c r="N161" s="36" t="str">
        <f t="shared" si="5"/>
        <v>0x97</v>
      </c>
      <c r="O161" s="13">
        <v>0</v>
      </c>
      <c r="P161" s="147"/>
      <c r="Q161" s="143"/>
      <c r="R161" s="148"/>
      <c r="S161" s="148"/>
      <c r="T161" s="148"/>
      <c r="U161" s="148"/>
      <c r="V161" s="149"/>
    </row>
    <row r="162" spans="2:22" x14ac:dyDescent="0.25">
      <c r="B162" s="428" t="s">
        <v>135</v>
      </c>
      <c r="C162" s="428" t="s">
        <v>160</v>
      </c>
      <c r="D162" s="21" t="s">
        <v>179</v>
      </c>
      <c r="E162" s="184">
        <v>1</v>
      </c>
      <c r="F162" s="5">
        <v>0</v>
      </c>
      <c r="G162" s="5">
        <v>0</v>
      </c>
      <c r="H162" s="5">
        <v>1</v>
      </c>
      <c r="I162" s="5">
        <v>1</v>
      </c>
      <c r="J162" s="171">
        <v>0</v>
      </c>
      <c r="K162" s="168">
        <v>0</v>
      </c>
      <c r="L162" s="165">
        <v>0</v>
      </c>
      <c r="M162" s="11">
        <f t="shared" si="4"/>
        <v>152</v>
      </c>
      <c r="N162" s="38" t="str">
        <f t="shared" si="5"/>
        <v>0x98</v>
      </c>
      <c r="O162" s="11">
        <v>0</v>
      </c>
      <c r="P162" s="129"/>
      <c r="Q162" s="125"/>
      <c r="R162" s="130"/>
      <c r="S162" s="130"/>
      <c r="T162" s="130"/>
      <c r="U162" s="130"/>
      <c r="V162" s="131"/>
    </row>
    <row r="163" spans="2:22" x14ac:dyDescent="0.25">
      <c r="B163" s="429"/>
      <c r="C163" s="429"/>
      <c r="D163" s="19" t="s">
        <v>180</v>
      </c>
      <c r="E163" s="185">
        <v>1</v>
      </c>
      <c r="F163" s="8">
        <v>0</v>
      </c>
      <c r="G163" s="8">
        <v>0</v>
      </c>
      <c r="H163" s="8">
        <v>1</v>
      </c>
      <c r="I163" s="8">
        <v>1</v>
      </c>
      <c r="J163" s="172">
        <v>0</v>
      </c>
      <c r="K163" s="169">
        <v>0</v>
      </c>
      <c r="L163" s="166">
        <v>1</v>
      </c>
      <c r="M163" s="10">
        <f t="shared" si="4"/>
        <v>153</v>
      </c>
      <c r="N163" s="37" t="str">
        <f t="shared" si="5"/>
        <v>0x99</v>
      </c>
      <c r="O163" s="10">
        <v>0</v>
      </c>
      <c r="P163" s="137"/>
      <c r="Q163" s="133"/>
      <c r="R163" s="138"/>
      <c r="S163" s="138"/>
      <c r="T163" s="138"/>
      <c r="U163" s="138"/>
      <c r="V163" s="139"/>
    </row>
    <row r="164" spans="2:22" x14ac:dyDescent="0.25">
      <c r="B164" s="429"/>
      <c r="C164" s="429"/>
      <c r="D164" s="19" t="s">
        <v>181</v>
      </c>
      <c r="E164" s="185">
        <v>1</v>
      </c>
      <c r="F164" s="8">
        <v>0</v>
      </c>
      <c r="G164" s="8">
        <v>0</v>
      </c>
      <c r="H164" s="8">
        <v>1</v>
      </c>
      <c r="I164" s="8">
        <v>1</v>
      </c>
      <c r="J164" s="172">
        <v>0</v>
      </c>
      <c r="K164" s="169">
        <v>1</v>
      </c>
      <c r="L164" s="166">
        <v>0</v>
      </c>
      <c r="M164" s="10">
        <f t="shared" si="4"/>
        <v>154</v>
      </c>
      <c r="N164" s="37" t="str">
        <f t="shared" si="5"/>
        <v>0x9A</v>
      </c>
      <c r="O164" s="10">
        <v>0</v>
      </c>
      <c r="P164" s="137"/>
      <c r="Q164" s="133"/>
      <c r="R164" s="138"/>
      <c r="S164" s="138"/>
      <c r="T164" s="138"/>
      <c r="U164" s="138"/>
      <c r="V164" s="139"/>
    </row>
    <row r="165" spans="2:22" x14ac:dyDescent="0.25">
      <c r="B165" s="429"/>
      <c r="C165" s="429"/>
      <c r="D165" s="19" t="s">
        <v>182</v>
      </c>
      <c r="E165" s="185">
        <v>1</v>
      </c>
      <c r="F165" s="8">
        <v>0</v>
      </c>
      <c r="G165" s="8">
        <v>0</v>
      </c>
      <c r="H165" s="8">
        <v>1</v>
      </c>
      <c r="I165" s="8">
        <v>1</v>
      </c>
      <c r="J165" s="172">
        <v>0</v>
      </c>
      <c r="K165" s="169">
        <v>1</v>
      </c>
      <c r="L165" s="166">
        <v>1</v>
      </c>
      <c r="M165" s="10">
        <f t="shared" si="4"/>
        <v>155</v>
      </c>
      <c r="N165" s="37" t="str">
        <f t="shared" si="5"/>
        <v>0x9B</v>
      </c>
      <c r="O165" s="10">
        <v>0</v>
      </c>
      <c r="P165" s="137"/>
      <c r="Q165" s="133"/>
      <c r="R165" s="138"/>
      <c r="S165" s="138"/>
      <c r="T165" s="138"/>
      <c r="U165" s="138"/>
      <c r="V165" s="139"/>
    </row>
    <row r="166" spans="2:22" x14ac:dyDescent="0.25">
      <c r="B166" s="429"/>
      <c r="C166" s="429"/>
      <c r="D166" s="19" t="s">
        <v>183</v>
      </c>
      <c r="E166" s="185">
        <v>1</v>
      </c>
      <c r="F166" s="8">
        <v>0</v>
      </c>
      <c r="G166" s="8">
        <v>0</v>
      </c>
      <c r="H166" s="8">
        <v>1</v>
      </c>
      <c r="I166" s="8">
        <v>1</v>
      </c>
      <c r="J166" s="172">
        <v>1</v>
      </c>
      <c r="K166" s="169">
        <v>0</v>
      </c>
      <c r="L166" s="166">
        <v>0</v>
      </c>
      <c r="M166" s="10">
        <f t="shared" si="4"/>
        <v>156</v>
      </c>
      <c r="N166" s="37" t="str">
        <f t="shared" si="5"/>
        <v>0x9C</v>
      </c>
      <c r="O166" s="10">
        <v>0</v>
      </c>
      <c r="P166" s="137"/>
      <c r="Q166" s="133"/>
      <c r="R166" s="138"/>
      <c r="S166" s="138"/>
      <c r="T166" s="138"/>
      <c r="U166" s="138"/>
      <c r="V166" s="139"/>
    </row>
    <row r="167" spans="2:22" x14ac:dyDescent="0.25">
      <c r="B167" s="429"/>
      <c r="C167" s="429"/>
      <c r="D167" s="19" t="s">
        <v>184</v>
      </c>
      <c r="E167" s="185">
        <v>1</v>
      </c>
      <c r="F167" s="8">
        <v>0</v>
      </c>
      <c r="G167" s="8">
        <v>0</v>
      </c>
      <c r="H167" s="8">
        <v>1</v>
      </c>
      <c r="I167" s="8">
        <v>1</v>
      </c>
      <c r="J167" s="172">
        <v>1</v>
      </c>
      <c r="K167" s="169">
        <v>0</v>
      </c>
      <c r="L167" s="166">
        <v>1</v>
      </c>
      <c r="M167" s="10">
        <f t="shared" si="4"/>
        <v>157</v>
      </c>
      <c r="N167" s="37" t="str">
        <f t="shared" si="5"/>
        <v>0x9D</v>
      </c>
      <c r="O167" s="10">
        <v>0</v>
      </c>
      <c r="P167" s="137"/>
      <c r="Q167" s="133"/>
      <c r="R167" s="138"/>
      <c r="S167" s="138"/>
      <c r="T167" s="138"/>
      <c r="U167" s="138"/>
      <c r="V167" s="139"/>
    </row>
    <row r="168" spans="2:22" x14ac:dyDescent="0.25">
      <c r="B168" s="429"/>
      <c r="C168" s="429"/>
      <c r="D168" s="19" t="s">
        <v>185</v>
      </c>
      <c r="E168" s="185">
        <v>1</v>
      </c>
      <c r="F168" s="8">
        <v>0</v>
      </c>
      <c r="G168" s="8">
        <v>0</v>
      </c>
      <c r="H168" s="8">
        <v>1</v>
      </c>
      <c r="I168" s="8">
        <v>1</v>
      </c>
      <c r="J168" s="172">
        <v>1</v>
      </c>
      <c r="K168" s="169">
        <v>1</v>
      </c>
      <c r="L168" s="166">
        <v>0</v>
      </c>
      <c r="M168" s="10">
        <f t="shared" si="4"/>
        <v>158</v>
      </c>
      <c r="N168" s="37" t="str">
        <f t="shared" si="5"/>
        <v>0x9E</v>
      </c>
      <c r="O168" s="10">
        <v>0</v>
      </c>
      <c r="P168" s="137"/>
      <c r="Q168" s="133"/>
      <c r="R168" s="138"/>
      <c r="S168" s="138"/>
      <c r="T168" s="138"/>
      <c r="U168" s="138"/>
      <c r="V168" s="139"/>
    </row>
    <row r="169" spans="2:22" ht="15.75" thickBot="1" x14ac:dyDescent="0.3">
      <c r="B169" s="430"/>
      <c r="C169" s="430"/>
      <c r="D169" s="22" t="s">
        <v>186</v>
      </c>
      <c r="E169" s="186">
        <v>1</v>
      </c>
      <c r="F169" s="6">
        <v>0</v>
      </c>
      <c r="G169" s="6">
        <v>0</v>
      </c>
      <c r="H169" s="6">
        <v>1</v>
      </c>
      <c r="I169" s="6">
        <v>1</v>
      </c>
      <c r="J169" s="173">
        <v>1</v>
      </c>
      <c r="K169" s="170">
        <v>1</v>
      </c>
      <c r="L169" s="167">
        <v>1</v>
      </c>
      <c r="M169" s="13">
        <f t="shared" si="4"/>
        <v>159</v>
      </c>
      <c r="N169" s="36" t="str">
        <f t="shared" si="5"/>
        <v>0x9F</v>
      </c>
      <c r="O169" s="13">
        <v>0</v>
      </c>
      <c r="P169" s="147"/>
      <c r="Q169" s="143"/>
      <c r="R169" s="148"/>
      <c r="S169" s="148"/>
      <c r="T169" s="148"/>
      <c r="U169" s="148"/>
      <c r="V169" s="149"/>
    </row>
    <row r="170" spans="2:22" x14ac:dyDescent="0.25">
      <c r="B170" s="428" t="s">
        <v>136</v>
      </c>
      <c r="C170" s="428" t="s">
        <v>161</v>
      </c>
      <c r="D170" s="21" t="s">
        <v>187</v>
      </c>
      <c r="E170" s="184">
        <v>1</v>
      </c>
      <c r="F170" s="5">
        <v>0</v>
      </c>
      <c r="G170" s="5">
        <v>1</v>
      </c>
      <c r="H170" s="5">
        <v>0</v>
      </c>
      <c r="I170" s="5">
        <v>0</v>
      </c>
      <c r="J170" s="171">
        <v>0</v>
      </c>
      <c r="K170" s="168">
        <v>0</v>
      </c>
      <c r="L170" s="165">
        <v>0</v>
      </c>
      <c r="M170" s="11">
        <f t="shared" si="4"/>
        <v>160</v>
      </c>
      <c r="N170" s="38" t="str">
        <f t="shared" si="5"/>
        <v>0xA0</v>
      </c>
      <c r="O170" s="11">
        <v>0</v>
      </c>
      <c r="P170" s="129"/>
      <c r="Q170" s="125"/>
      <c r="R170" s="130"/>
      <c r="S170" s="130"/>
      <c r="T170" s="130"/>
      <c r="U170" s="130"/>
      <c r="V170" s="131"/>
    </row>
    <row r="171" spans="2:22" x14ac:dyDescent="0.25">
      <c r="B171" s="429"/>
      <c r="C171" s="429"/>
      <c r="D171" s="19" t="s">
        <v>188</v>
      </c>
      <c r="E171" s="185">
        <v>1</v>
      </c>
      <c r="F171" s="8">
        <v>0</v>
      </c>
      <c r="G171" s="8">
        <v>1</v>
      </c>
      <c r="H171" s="8">
        <v>0</v>
      </c>
      <c r="I171" s="8">
        <v>0</v>
      </c>
      <c r="J171" s="172">
        <v>0</v>
      </c>
      <c r="K171" s="169">
        <v>0</v>
      </c>
      <c r="L171" s="166">
        <v>1</v>
      </c>
      <c r="M171" s="10">
        <f t="shared" si="4"/>
        <v>161</v>
      </c>
      <c r="N171" s="37" t="str">
        <f t="shared" si="5"/>
        <v>0xA1</v>
      </c>
      <c r="O171" s="10">
        <v>0</v>
      </c>
      <c r="P171" s="137"/>
      <c r="Q171" s="133"/>
      <c r="R171" s="138"/>
      <c r="S171" s="138"/>
      <c r="T171" s="138"/>
      <c r="U171" s="138"/>
      <c r="V171" s="139"/>
    </row>
    <row r="172" spans="2:22" x14ac:dyDescent="0.25">
      <c r="B172" s="429"/>
      <c r="C172" s="429"/>
      <c r="D172" s="19" t="s">
        <v>189</v>
      </c>
      <c r="E172" s="185">
        <v>1</v>
      </c>
      <c r="F172" s="8">
        <v>0</v>
      </c>
      <c r="G172" s="8">
        <v>1</v>
      </c>
      <c r="H172" s="8">
        <v>0</v>
      </c>
      <c r="I172" s="8">
        <v>0</v>
      </c>
      <c r="J172" s="172">
        <v>0</v>
      </c>
      <c r="K172" s="169">
        <v>1</v>
      </c>
      <c r="L172" s="166">
        <v>0</v>
      </c>
      <c r="M172" s="10">
        <f t="shared" si="4"/>
        <v>162</v>
      </c>
      <c r="N172" s="37" t="str">
        <f t="shared" si="5"/>
        <v>0xA2</v>
      </c>
      <c r="O172" s="10">
        <v>0</v>
      </c>
      <c r="P172" s="137"/>
      <c r="Q172" s="133"/>
      <c r="R172" s="138"/>
      <c r="S172" s="138"/>
      <c r="T172" s="138"/>
      <c r="U172" s="138"/>
      <c r="V172" s="139"/>
    </row>
    <row r="173" spans="2:22" x14ac:dyDescent="0.25">
      <c r="B173" s="429"/>
      <c r="C173" s="429"/>
      <c r="D173" s="19" t="s">
        <v>190</v>
      </c>
      <c r="E173" s="185">
        <v>1</v>
      </c>
      <c r="F173" s="8">
        <v>0</v>
      </c>
      <c r="G173" s="8">
        <v>1</v>
      </c>
      <c r="H173" s="8">
        <v>0</v>
      </c>
      <c r="I173" s="8">
        <v>0</v>
      </c>
      <c r="J173" s="172">
        <v>0</v>
      </c>
      <c r="K173" s="169">
        <v>1</v>
      </c>
      <c r="L173" s="166">
        <v>1</v>
      </c>
      <c r="M173" s="10">
        <f t="shared" si="4"/>
        <v>163</v>
      </c>
      <c r="N173" s="37" t="str">
        <f t="shared" si="5"/>
        <v>0xA3</v>
      </c>
      <c r="O173" s="10">
        <v>0</v>
      </c>
      <c r="P173" s="137"/>
      <c r="Q173" s="133"/>
      <c r="R173" s="138"/>
      <c r="S173" s="138"/>
      <c r="T173" s="138"/>
      <c r="U173" s="138"/>
      <c r="V173" s="139"/>
    </row>
    <row r="174" spans="2:22" x14ac:dyDescent="0.25">
      <c r="B174" s="429"/>
      <c r="C174" s="429"/>
      <c r="D174" s="19" t="s">
        <v>191</v>
      </c>
      <c r="E174" s="185">
        <v>1</v>
      </c>
      <c r="F174" s="8">
        <v>0</v>
      </c>
      <c r="G174" s="8">
        <v>1</v>
      </c>
      <c r="H174" s="8">
        <v>0</v>
      </c>
      <c r="I174" s="8">
        <v>0</v>
      </c>
      <c r="J174" s="172">
        <v>1</v>
      </c>
      <c r="K174" s="169">
        <v>0</v>
      </c>
      <c r="L174" s="166">
        <v>0</v>
      </c>
      <c r="M174" s="10">
        <f t="shared" si="4"/>
        <v>164</v>
      </c>
      <c r="N174" s="37" t="str">
        <f t="shared" si="5"/>
        <v>0xA4</v>
      </c>
      <c r="O174" s="10">
        <v>0</v>
      </c>
      <c r="P174" s="137"/>
      <c r="Q174" s="133"/>
      <c r="R174" s="138"/>
      <c r="S174" s="138"/>
      <c r="T174" s="138"/>
      <c r="U174" s="138"/>
      <c r="V174" s="139"/>
    </row>
    <row r="175" spans="2:22" x14ac:dyDescent="0.25">
      <c r="B175" s="429"/>
      <c r="C175" s="429"/>
      <c r="D175" s="19" t="s">
        <v>192</v>
      </c>
      <c r="E175" s="185">
        <v>1</v>
      </c>
      <c r="F175" s="8">
        <v>0</v>
      </c>
      <c r="G175" s="8">
        <v>1</v>
      </c>
      <c r="H175" s="8">
        <v>0</v>
      </c>
      <c r="I175" s="8">
        <v>0</v>
      </c>
      <c r="J175" s="172">
        <v>1</v>
      </c>
      <c r="K175" s="169">
        <v>0</v>
      </c>
      <c r="L175" s="166">
        <v>1</v>
      </c>
      <c r="M175" s="10">
        <f t="shared" si="4"/>
        <v>165</v>
      </c>
      <c r="N175" s="37" t="str">
        <f t="shared" si="5"/>
        <v>0xA5</v>
      </c>
      <c r="O175" s="10">
        <v>0</v>
      </c>
      <c r="P175" s="137"/>
      <c r="Q175" s="133"/>
      <c r="R175" s="138"/>
      <c r="S175" s="138"/>
      <c r="T175" s="138"/>
      <c r="U175" s="138"/>
      <c r="V175" s="139"/>
    </row>
    <row r="176" spans="2:22" x14ac:dyDescent="0.25">
      <c r="B176" s="429"/>
      <c r="C176" s="429"/>
      <c r="D176" s="19" t="s">
        <v>193</v>
      </c>
      <c r="E176" s="185">
        <v>1</v>
      </c>
      <c r="F176" s="8">
        <v>0</v>
      </c>
      <c r="G176" s="8">
        <v>1</v>
      </c>
      <c r="H176" s="8">
        <v>0</v>
      </c>
      <c r="I176" s="8">
        <v>0</v>
      </c>
      <c r="J176" s="172">
        <v>1</v>
      </c>
      <c r="K176" s="169">
        <v>1</v>
      </c>
      <c r="L176" s="166">
        <v>0</v>
      </c>
      <c r="M176" s="10">
        <f t="shared" si="4"/>
        <v>166</v>
      </c>
      <c r="N176" s="37" t="str">
        <f t="shared" si="5"/>
        <v>0xA6</v>
      </c>
      <c r="O176" s="10">
        <v>0</v>
      </c>
      <c r="P176" s="137"/>
      <c r="Q176" s="133"/>
      <c r="R176" s="138"/>
      <c r="S176" s="138"/>
      <c r="T176" s="138"/>
      <c r="U176" s="138"/>
      <c r="V176" s="139"/>
    </row>
    <row r="177" spans="2:22" ht="15.75" thickBot="1" x14ac:dyDescent="0.3">
      <c r="B177" s="430"/>
      <c r="C177" s="430"/>
      <c r="D177" s="22" t="s">
        <v>194</v>
      </c>
      <c r="E177" s="186">
        <v>1</v>
      </c>
      <c r="F177" s="6">
        <v>0</v>
      </c>
      <c r="G177" s="6">
        <v>1</v>
      </c>
      <c r="H177" s="6">
        <v>0</v>
      </c>
      <c r="I177" s="6">
        <v>0</v>
      </c>
      <c r="J177" s="173">
        <v>1</v>
      </c>
      <c r="K177" s="170">
        <v>1</v>
      </c>
      <c r="L177" s="167">
        <v>1</v>
      </c>
      <c r="M177" s="13">
        <f t="shared" si="4"/>
        <v>167</v>
      </c>
      <c r="N177" s="36" t="str">
        <f t="shared" si="5"/>
        <v>0xA7</v>
      </c>
      <c r="O177" s="13">
        <v>0</v>
      </c>
      <c r="P177" s="147"/>
      <c r="Q177" s="143"/>
      <c r="R177" s="148"/>
      <c r="S177" s="148"/>
      <c r="T177" s="148"/>
      <c r="U177" s="148"/>
      <c r="V177" s="149"/>
    </row>
    <row r="178" spans="2:22" x14ac:dyDescent="0.25">
      <c r="B178" s="428" t="s">
        <v>137</v>
      </c>
      <c r="C178" s="428" t="s">
        <v>162</v>
      </c>
      <c r="D178" s="21" t="s">
        <v>195</v>
      </c>
      <c r="E178" s="184">
        <v>1</v>
      </c>
      <c r="F178" s="5">
        <v>0</v>
      </c>
      <c r="G178" s="5">
        <v>1</v>
      </c>
      <c r="H178" s="5">
        <v>0</v>
      </c>
      <c r="I178" s="5">
        <v>1</v>
      </c>
      <c r="J178" s="171">
        <v>0</v>
      </c>
      <c r="K178" s="168">
        <v>0</v>
      </c>
      <c r="L178" s="165">
        <v>0</v>
      </c>
      <c r="M178" s="11">
        <f t="shared" si="4"/>
        <v>168</v>
      </c>
      <c r="N178" s="38" t="str">
        <f t="shared" si="5"/>
        <v>0xA8</v>
      </c>
      <c r="O178" s="11">
        <v>0</v>
      </c>
      <c r="P178" s="129"/>
      <c r="Q178" s="125"/>
      <c r="R178" s="130"/>
      <c r="S178" s="130"/>
      <c r="T178" s="130"/>
      <c r="U178" s="130"/>
      <c r="V178" s="131"/>
    </row>
    <row r="179" spans="2:22" x14ac:dyDescent="0.25">
      <c r="B179" s="429"/>
      <c r="C179" s="429"/>
      <c r="D179" s="19" t="s">
        <v>196</v>
      </c>
      <c r="E179" s="185">
        <v>1</v>
      </c>
      <c r="F179" s="8">
        <v>0</v>
      </c>
      <c r="G179" s="8">
        <v>1</v>
      </c>
      <c r="H179" s="8">
        <v>0</v>
      </c>
      <c r="I179" s="8">
        <v>1</v>
      </c>
      <c r="J179" s="172">
        <v>0</v>
      </c>
      <c r="K179" s="169">
        <v>0</v>
      </c>
      <c r="L179" s="166">
        <v>1</v>
      </c>
      <c r="M179" s="10">
        <f t="shared" si="4"/>
        <v>169</v>
      </c>
      <c r="N179" s="37" t="str">
        <f t="shared" si="5"/>
        <v>0xA9</v>
      </c>
      <c r="O179" s="10">
        <v>0</v>
      </c>
      <c r="P179" s="137"/>
      <c r="Q179" s="133"/>
      <c r="R179" s="138"/>
      <c r="S179" s="138"/>
      <c r="T179" s="138"/>
      <c r="U179" s="138"/>
      <c r="V179" s="139"/>
    </row>
    <row r="180" spans="2:22" x14ac:dyDescent="0.25">
      <c r="B180" s="429"/>
      <c r="C180" s="429"/>
      <c r="D180" s="19" t="s">
        <v>197</v>
      </c>
      <c r="E180" s="185">
        <v>1</v>
      </c>
      <c r="F180" s="8">
        <v>0</v>
      </c>
      <c r="G180" s="8">
        <v>1</v>
      </c>
      <c r="H180" s="8">
        <v>0</v>
      </c>
      <c r="I180" s="8">
        <v>1</v>
      </c>
      <c r="J180" s="172">
        <v>0</v>
      </c>
      <c r="K180" s="169">
        <v>1</v>
      </c>
      <c r="L180" s="166">
        <v>0</v>
      </c>
      <c r="M180" s="10">
        <f t="shared" si="4"/>
        <v>170</v>
      </c>
      <c r="N180" s="37" t="str">
        <f t="shared" si="5"/>
        <v>0xAA</v>
      </c>
      <c r="O180" s="10">
        <v>0</v>
      </c>
      <c r="P180" s="137"/>
      <c r="Q180" s="133"/>
      <c r="R180" s="138"/>
      <c r="S180" s="138"/>
      <c r="T180" s="138"/>
      <c r="U180" s="138"/>
      <c r="V180" s="139"/>
    </row>
    <row r="181" spans="2:22" x14ac:dyDescent="0.25">
      <c r="B181" s="429"/>
      <c r="C181" s="429"/>
      <c r="D181" s="19" t="s">
        <v>198</v>
      </c>
      <c r="E181" s="185">
        <v>1</v>
      </c>
      <c r="F181" s="8">
        <v>0</v>
      </c>
      <c r="G181" s="8">
        <v>1</v>
      </c>
      <c r="H181" s="8">
        <v>0</v>
      </c>
      <c r="I181" s="8">
        <v>1</v>
      </c>
      <c r="J181" s="172">
        <v>0</v>
      </c>
      <c r="K181" s="169">
        <v>1</v>
      </c>
      <c r="L181" s="166">
        <v>1</v>
      </c>
      <c r="M181" s="10">
        <f t="shared" si="4"/>
        <v>171</v>
      </c>
      <c r="N181" s="37" t="str">
        <f t="shared" si="5"/>
        <v>0xAB</v>
      </c>
      <c r="O181" s="10">
        <v>0</v>
      </c>
      <c r="P181" s="137"/>
      <c r="Q181" s="133"/>
      <c r="R181" s="138"/>
      <c r="S181" s="138"/>
      <c r="T181" s="138"/>
      <c r="U181" s="138"/>
      <c r="V181" s="139"/>
    </row>
    <row r="182" spans="2:22" x14ac:dyDescent="0.25">
      <c r="B182" s="429"/>
      <c r="C182" s="429"/>
      <c r="D182" s="19" t="s">
        <v>199</v>
      </c>
      <c r="E182" s="185">
        <v>1</v>
      </c>
      <c r="F182" s="8">
        <v>0</v>
      </c>
      <c r="G182" s="8">
        <v>1</v>
      </c>
      <c r="H182" s="8">
        <v>0</v>
      </c>
      <c r="I182" s="8">
        <v>1</v>
      </c>
      <c r="J182" s="172">
        <v>1</v>
      </c>
      <c r="K182" s="169">
        <v>0</v>
      </c>
      <c r="L182" s="166">
        <v>0</v>
      </c>
      <c r="M182" s="10">
        <f t="shared" si="4"/>
        <v>172</v>
      </c>
      <c r="N182" s="37" t="str">
        <f t="shared" si="5"/>
        <v>0xAC</v>
      </c>
      <c r="O182" s="10">
        <v>0</v>
      </c>
      <c r="P182" s="137"/>
      <c r="Q182" s="133"/>
      <c r="R182" s="138"/>
      <c r="S182" s="138"/>
      <c r="T182" s="138"/>
      <c r="U182" s="138"/>
      <c r="V182" s="139"/>
    </row>
    <row r="183" spans="2:22" x14ac:dyDescent="0.25">
      <c r="B183" s="429"/>
      <c r="C183" s="429"/>
      <c r="D183" s="19" t="s">
        <v>200</v>
      </c>
      <c r="E183" s="185">
        <v>1</v>
      </c>
      <c r="F183" s="8">
        <v>0</v>
      </c>
      <c r="G183" s="8">
        <v>1</v>
      </c>
      <c r="H183" s="8">
        <v>0</v>
      </c>
      <c r="I183" s="8">
        <v>1</v>
      </c>
      <c r="J183" s="172">
        <v>1</v>
      </c>
      <c r="K183" s="169">
        <v>0</v>
      </c>
      <c r="L183" s="166">
        <v>1</v>
      </c>
      <c r="M183" s="10">
        <f t="shared" si="4"/>
        <v>173</v>
      </c>
      <c r="N183" s="37" t="str">
        <f t="shared" si="5"/>
        <v>0xAD</v>
      </c>
      <c r="O183" s="10">
        <v>0</v>
      </c>
      <c r="P183" s="137"/>
      <c r="Q183" s="133"/>
      <c r="R183" s="138"/>
      <c r="S183" s="138"/>
      <c r="T183" s="138"/>
      <c r="U183" s="138"/>
      <c r="V183" s="139"/>
    </row>
    <row r="184" spans="2:22" x14ac:dyDescent="0.25">
      <c r="B184" s="429"/>
      <c r="C184" s="429"/>
      <c r="D184" s="19" t="s">
        <v>201</v>
      </c>
      <c r="E184" s="185">
        <v>1</v>
      </c>
      <c r="F184" s="8">
        <v>0</v>
      </c>
      <c r="G184" s="8">
        <v>1</v>
      </c>
      <c r="H184" s="8">
        <v>0</v>
      </c>
      <c r="I184" s="8">
        <v>1</v>
      </c>
      <c r="J184" s="172">
        <v>1</v>
      </c>
      <c r="K184" s="169">
        <v>1</v>
      </c>
      <c r="L184" s="166">
        <v>0</v>
      </c>
      <c r="M184" s="10">
        <f t="shared" si="4"/>
        <v>174</v>
      </c>
      <c r="N184" s="37" t="str">
        <f t="shared" si="5"/>
        <v>0xAE</v>
      </c>
      <c r="O184" s="10">
        <v>0</v>
      </c>
      <c r="P184" s="137"/>
      <c r="Q184" s="133"/>
      <c r="R184" s="138"/>
      <c r="S184" s="138"/>
      <c r="T184" s="138"/>
      <c r="U184" s="138"/>
      <c r="V184" s="139"/>
    </row>
    <row r="185" spans="2:22" ht="15.75" thickBot="1" x14ac:dyDescent="0.3">
      <c r="B185" s="430"/>
      <c r="C185" s="430"/>
      <c r="D185" s="22" t="s">
        <v>202</v>
      </c>
      <c r="E185" s="187">
        <v>1</v>
      </c>
      <c r="F185" s="6">
        <v>0</v>
      </c>
      <c r="G185" s="6">
        <v>1</v>
      </c>
      <c r="H185" s="6">
        <v>0</v>
      </c>
      <c r="I185" s="6">
        <v>1</v>
      </c>
      <c r="J185" s="173">
        <v>1</v>
      </c>
      <c r="K185" s="170">
        <v>1</v>
      </c>
      <c r="L185" s="167">
        <v>1</v>
      </c>
      <c r="M185" s="13">
        <f t="shared" si="4"/>
        <v>175</v>
      </c>
      <c r="N185" s="36" t="str">
        <f t="shared" si="5"/>
        <v>0xAF</v>
      </c>
      <c r="O185" s="13">
        <v>0</v>
      </c>
      <c r="P185" s="147"/>
      <c r="Q185" s="143"/>
      <c r="R185" s="148"/>
      <c r="S185" s="148"/>
      <c r="T185" s="148"/>
      <c r="U185" s="148"/>
      <c r="V185" s="149"/>
    </row>
    <row r="186" spans="2:22" x14ac:dyDescent="0.25">
      <c r="B186" s="122"/>
      <c r="C186" s="122"/>
      <c r="D186" s="123"/>
      <c r="E186" s="181">
        <v>1</v>
      </c>
      <c r="F186" s="125">
        <v>0</v>
      </c>
      <c r="G186" s="125">
        <v>1</v>
      </c>
      <c r="H186" s="125">
        <v>1</v>
      </c>
      <c r="I186" s="125">
        <v>0</v>
      </c>
      <c r="J186" s="125">
        <v>0</v>
      </c>
      <c r="K186" s="125">
        <v>0</v>
      </c>
      <c r="L186" s="126">
        <v>0</v>
      </c>
      <c r="M186" s="127">
        <f t="shared" si="4"/>
        <v>176</v>
      </c>
      <c r="N186" s="128" t="str">
        <f t="shared" si="5"/>
        <v>0xB0</v>
      </c>
      <c r="O186" s="127"/>
      <c r="P186" s="129"/>
      <c r="Q186" s="125"/>
      <c r="R186" s="130"/>
      <c r="S186" s="130"/>
      <c r="T186" s="130"/>
      <c r="U186" s="130"/>
      <c r="V186" s="131"/>
    </row>
    <row r="187" spans="2:22" x14ac:dyDescent="0.25">
      <c r="B187" s="122"/>
      <c r="C187" s="122"/>
      <c r="D187" s="123"/>
      <c r="E187" s="182">
        <v>1</v>
      </c>
      <c r="F187" s="133">
        <v>0</v>
      </c>
      <c r="G187" s="133">
        <v>1</v>
      </c>
      <c r="H187" s="133">
        <v>1</v>
      </c>
      <c r="I187" s="133">
        <v>0</v>
      </c>
      <c r="J187" s="133">
        <v>0</v>
      </c>
      <c r="K187" s="133">
        <v>0</v>
      </c>
      <c r="L187" s="134">
        <v>1</v>
      </c>
      <c r="M187" s="135">
        <f t="shared" si="4"/>
        <v>177</v>
      </c>
      <c r="N187" s="136" t="str">
        <f t="shared" si="5"/>
        <v>0xB1</v>
      </c>
      <c r="O187" s="135"/>
      <c r="P187" s="137"/>
      <c r="Q187" s="133"/>
      <c r="R187" s="138"/>
      <c r="S187" s="138"/>
      <c r="T187" s="138"/>
      <c r="U187" s="138"/>
      <c r="V187" s="139"/>
    </row>
    <row r="188" spans="2:22" x14ac:dyDescent="0.25">
      <c r="B188" s="122"/>
      <c r="C188" s="122"/>
      <c r="D188" s="123"/>
      <c r="E188" s="182">
        <v>1</v>
      </c>
      <c r="F188" s="133">
        <v>0</v>
      </c>
      <c r="G188" s="133">
        <v>1</v>
      </c>
      <c r="H188" s="133">
        <v>1</v>
      </c>
      <c r="I188" s="133">
        <v>0</v>
      </c>
      <c r="J188" s="133">
        <v>0</v>
      </c>
      <c r="K188" s="133">
        <v>1</v>
      </c>
      <c r="L188" s="134">
        <v>0</v>
      </c>
      <c r="M188" s="135">
        <f t="shared" si="4"/>
        <v>178</v>
      </c>
      <c r="N188" s="136" t="str">
        <f t="shared" si="5"/>
        <v>0xB2</v>
      </c>
      <c r="O188" s="135"/>
      <c r="P188" s="137"/>
      <c r="Q188" s="133"/>
      <c r="R188" s="138"/>
      <c r="S188" s="138"/>
      <c r="T188" s="138"/>
      <c r="U188" s="138"/>
      <c r="V188" s="139"/>
    </row>
    <row r="189" spans="2:22" x14ac:dyDescent="0.25">
      <c r="B189" s="122"/>
      <c r="C189" s="122"/>
      <c r="D189" s="123"/>
      <c r="E189" s="182">
        <v>1</v>
      </c>
      <c r="F189" s="133">
        <v>0</v>
      </c>
      <c r="G189" s="133">
        <v>1</v>
      </c>
      <c r="H189" s="133">
        <v>1</v>
      </c>
      <c r="I189" s="133">
        <v>0</v>
      </c>
      <c r="J189" s="133">
        <v>0</v>
      </c>
      <c r="K189" s="133">
        <v>1</v>
      </c>
      <c r="L189" s="134">
        <v>1</v>
      </c>
      <c r="M189" s="135">
        <f t="shared" si="4"/>
        <v>179</v>
      </c>
      <c r="N189" s="136" t="str">
        <f t="shared" si="5"/>
        <v>0xB3</v>
      </c>
      <c r="O189" s="135"/>
      <c r="P189" s="137"/>
      <c r="Q189" s="133"/>
      <c r="R189" s="138"/>
      <c r="S189" s="138"/>
      <c r="T189" s="138"/>
      <c r="U189" s="138"/>
      <c r="V189" s="139"/>
    </row>
    <row r="190" spans="2:22" x14ac:dyDescent="0.25">
      <c r="B190" s="122"/>
      <c r="C190" s="122"/>
      <c r="D190" s="123"/>
      <c r="E190" s="182">
        <v>1</v>
      </c>
      <c r="F190" s="133">
        <v>0</v>
      </c>
      <c r="G190" s="133">
        <v>1</v>
      </c>
      <c r="H190" s="133">
        <v>1</v>
      </c>
      <c r="I190" s="133">
        <v>0</v>
      </c>
      <c r="J190" s="133">
        <v>1</v>
      </c>
      <c r="K190" s="133">
        <v>0</v>
      </c>
      <c r="L190" s="134">
        <v>0</v>
      </c>
      <c r="M190" s="135">
        <f t="shared" si="4"/>
        <v>180</v>
      </c>
      <c r="N190" s="136" t="str">
        <f t="shared" si="5"/>
        <v>0xB4</v>
      </c>
      <c r="O190" s="135"/>
      <c r="P190" s="137"/>
      <c r="Q190" s="133"/>
      <c r="R190" s="138"/>
      <c r="S190" s="138"/>
      <c r="T190" s="138"/>
      <c r="U190" s="138"/>
      <c r="V190" s="139"/>
    </row>
    <row r="191" spans="2:22" x14ac:dyDescent="0.25">
      <c r="B191" s="122"/>
      <c r="C191" s="122"/>
      <c r="D191" s="123"/>
      <c r="E191" s="182">
        <v>1</v>
      </c>
      <c r="F191" s="133">
        <v>0</v>
      </c>
      <c r="G191" s="133">
        <v>1</v>
      </c>
      <c r="H191" s="133">
        <v>1</v>
      </c>
      <c r="I191" s="133">
        <v>0</v>
      </c>
      <c r="J191" s="133">
        <v>1</v>
      </c>
      <c r="K191" s="133">
        <v>0</v>
      </c>
      <c r="L191" s="134">
        <v>1</v>
      </c>
      <c r="M191" s="135">
        <f t="shared" si="4"/>
        <v>181</v>
      </c>
      <c r="N191" s="136" t="str">
        <f t="shared" si="5"/>
        <v>0xB5</v>
      </c>
      <c r="O191" s="135"/>
      <c r="P191" s="137"/>
      <c r="Q191" s="133"/>
      <c r="R191" s="138"/>
      <c r="S191" s="138"/>
      <c r="T191" s="138"/>
      <c r="U191" s="138"/>
      <c r="V191" s="139"/>
    </row>
    <row r="192" spans="2:22" x14ac:dyDescent="0.25">
      <c r="B192" s="122"/>
      <c r="C192" s="122"/>
      <c r="D192" s="123"/>
      <c r="E192" s="182">
        <v>1</v>
      </c>
      <c r="F192" s="133">
        <v>0</v>
      </c>
      <c r="G192" s="133">
        <v>1</v>
      </c>
      <c r="H192" s="133">
        <v>1</v>
      </c>
      <c r="I192" s="133">
        <v>0</v>
      </c>
      <c r="J192" s="133">
        <v>1</v>
      </c>
      <c r="K192" s="133">
        <v>1</v>
      </c>
      <c r="L192" s="134">
        <v>0</v>
      </c>
      <c r="M192" s="135">
        <f t="shared" si="4"/>
        <v>182</v>
      </c>
      <c r="N192" s="136" t="str">
        <f t="shared" si="5"/>
        <v>0xB6</v>
      </c>
      <c r="O192" s="135"/>
      <c r="P192" s="137"/>
      <c r="Q192" s="133"/>
      <c r="R192" s="138"/>
      <c r="S192" s="138"/>
      <c r="T192" s="138"/>
      <c r="U192" s="138"/>
      <c r="V192" s="139"/>
    </row>
    <row r="193" spans="2:22" x14ac:dyDescent="0.25">
      <c r="B193" s="122"/>
      <c r="C193" s="122"/>
      <c r="D193" s="123"/>
      <c r="E193" s="182">
        <v>1</v>
      </c>
      <c r="F193" s="133">
        <v>0</v>
      </c>
      <c r="G193" s="133">
        <v>1</v>
      </c>
      <c r="H193" s="133">
        <v>1</v>
      </c>
      <c r="I193" s="133">
        <v>0</v>
      </c>
      <c r="J193" s="133">
        <v>1</v>
      </c>
      <c r="K193" s="133">
        <v>1</v>
      </c>
      <c r="L193" s="134">
        <v>1</v>
      </c>
      <c r="M193" s="135">
        <f t="shared" si="4"/>
        <v>183</v>
      </c>
      <c r="N193" s="136" t="str">
        <f t="shared" si="5"/>
        <v>0xB7</v>
      </c>
      <c r="O193" s="135"/>
      <c r="P193" s="137"/>
      <c r="Q193" s="133"/>
      <c r="R193" s="138"/>
      <c r="S193" s="138"/>
      <c r="T193" s="138"/>
      <c r="U193" s="138"/>
      <c r="V193" s="139"/>
    </row>
    <row r="194" spans="2:22" x14ac:dyDescent="0.25">
      <c r="B194" s="122"/>
      <c r="C194" s="122"/>
      <c r="D194" s="123"/>
      <c r="E194" s="182">
        <v>1</v>
      </c>
      <c r="F194" s="133">
        <v>0</v>
      </c>
      <c r="G194" s="133">
        <v>1</v>
      </c>
      <c r="H194" s="133">
        <v>1</v>
      </c>
      <c r="I194" s="133">
        <v>1</v>
      </c>
      <c r="J194" s="133">
        <v>0</v>
      </c>
      <c r="K194" s="133">
        <v>0</v>
      </c>
      <c r="L194" s="134">
        <v>0</v>
      </c>
      <c r="M194" s="135">
        <f t="shared" si="4"/>
        <v>184</v>
      </c>
      <c r="N194" s="136" t="str">
        <f t="shared" si="5"/>
        <v>0xB8</v>
      </c>
      <c r="O194" s="135"/>
      <c r="P194" s="137"/>
      <c r="Q194" s="133"/>
      <c r="R194" s="138"/>
      <c r="S194" s="138"/>
      <c r="T194" s="138"/>
      <c r="U194" s="138"/>
      <c r="V194" s="139"/>
    </row>
    <row r="195" spans="2:22" x14ac:dyDescent="0.25">
      <c r="B195" s="122"/>
      <c r="C195" s="122"/>
      <c r="D195" s="123"/>
      <c r="E195" s="182">
        <v>1</v>
      </c>
      <c r="F195" s="133">
        <v>0</v>
      </c>
      <c r="G195" s="133">
        <v>1</v>
      </c>
      <c r="H195" s="133">
        <v>1</v>
      </c>
      <c r="I195" s="133">
        <v>1</v>
      </c>
      <c r="J195" s="133">
        <v>0</v>
      </c>
      <c r="K195" s="133">
        <v>0</v>
      </c>
      <c r="L195" s="134">
        <v>1</v>
      </c>
      <c r="M195" s="135">
        <f t="shared" si="4"/>
        <v>185</v>
      </c>
      <c r="N195" s="136" t="str">
        <f t="shared" si="5"/>
        <v>0xB9</v>
      </c>
      <c r="O195" s="135"/>
      <c r="P195" s="137"/>
      <c r="Q195" s="133"/>
      <c r="R195" s="138"/>
      <c r="S195" s="138"/>
      <c r="T195" s="138"/>
      <c r="U195" s="138"/>
      <c r="V195" s="139"/>
    </row>
    <row r="196" spans="2:22" x14ac:dyDescent="0.25">
      <c r="B196" s="122"/>
      <c r="C196" s="122"/>
      <c r="D196" s="123"/>
      <c r="E196" s="182">
        <v>1</v>
      </c>
      <c r="F196" s="133">
        <v>0</v>
      </c>
      <c r="G196" s="133">
        <v>1</v>
      </c>
      <c r="H196" s="133">
        <v>1</v>
      </c>
      <c r="I196" s="133">
        <v>1</v>
      </c>
      <c r="J196" s="133">
        <v>0</v>
      </c>
      <c r="K196" s="133">
        <v>1</v>
      </c>
      <c r="L196" s="134">
        <v>0</v>
      </c>
      <c r="M196" s="135">
        <f t="shared" si="4"/>
        <v>186</v>
      </c>
      <c r="N196" s="136" t="str">
        <f t="shared" si="5"/>
        <v>0xBA</v>
      </c>
      <c r="O196" s="135"/>
      <c r="P196" s="137"/>
      <c r="Q196" s="133"/>
      <c r="R196" s="138"/>
      <c r="S196" s="138"/>
      <c r="T196" s="138"/>
      <c r="U196" s="138"/>
      <c r="V196" s="139"/>
    </row>
    <row r="197" spans="2:22" x14ac:dyDescent="0.25">
      <c r="B197" s="122"/>
      <c r="C197" s="122"/>
      <c r="D197" s="123"/>
      <c r="E197" s="182">
        <v>1</v>
      </c>
      <c r="F197" s="133">
        <v>0</v>
      </c>
      <c r="G197" s="133">
        <v>1</v>
      </c>
      <c r="H197" s="133">
        <v>1</v>
      </c>
      <c r="I197" s="133">
        <v>1</v>
      </c>
      <c r="J197" s="133">
        <v>0</v>
      </c>
      <c r="K197" s="133">
        <v>1</v>
      </c>
      <c r="L197" s="134">
        <v>1</v>
      </c>
      <c r="M197" s="135">
        <f t="shared" si="4"/>
        <v>187</v>
      </c>
      <c r="N197" s="136" t="str">
        <f t="shared" si="5"/>
        <v>0xBB</v>
      </c>
      <c r="O197" s="135"/>
      <c r="P197" s="137"/>
      <c r="Q197" s="133"/>
      <c r="R197" s="138"/>
      <c r="S197" s="138"/>
      <c r="T197" s="138"/>
      <c r="U197" s="138"/>
      <c r="V197" s="139"/>
    </row>
    <row r="198" spans="2:22" x14ac:dyDescent="0.25">
      <c r="B198" s="122"/>
      <c r="C198" s="122"/>
      <c r="D198" s="123"/>
      <c r="E198" s="182">
        <v>1</v>
      </c>
      <c r="F198" s="133">
        <v>0</v>
      </c>
      <c r="G198" s="133">
        <v>1</v>
      </c>
      <c r="H198" s="133">
        <v>1</v>
      </c>
      <c r="I198" s="133">
        <v>1</v>
      </c>
      <c r="J198" s="133">
        <v>1</v>
      </c>
      <c r="K198" s="133">
        <v>0</v>
      </c>
      <c r="L198" s="134">
        <v>0</v>
      </c>
      <c r="M198" s="135">
        <f t="shared" si="4"/>
        <v>188</v>
      </c>
      <c r="N198" s="136" t="str">
        <f t="shared" si="5"/>
        <v>0xBC</v>
      </c>
      <c r="O198" s="135"/>
      <c r="P198" s="137"/>
      <c r="Q198" s="133"/>
      <c r="R198" s="138"/>
      <c r="S198" s="138"/>
      <c r="T198" s="138"/>
      <c r="U198" s="138"/>
      <c r="V198" s="139"/>
    </row>
    <row r="199" spans="2:22" x14ac:dyDescent="0.25">
      <c r="B199" s="122"/>
      <c r="C199" s="122"/>
      <c r="D199" s="123"/>
      <c r="E199" s="182">
        <v>1</v>
      </c>
      <c r="F199" s="133">
        <v>0</v>
      </c>
      <c r="G199" s="133">
        <v>1</v>
      </c>
      <c r="H199" s="133">
        <v>1</v>
      </c>
      <c r="I199" s="133">
        <v>1</v>
      </c>
      <c r="J199" s="133">
        <v>1</v>
      </c>
      <c r="K199" s="133">
        <v>0</v>
      </c>
      <c r="L199" s="134">
        <v>1</v>
      </c>
      <c r="M199" s="135">
        <f t="shared" si="4"/>
        <v>189</v>
      </c>
      <c r="N199" s="136" t="str">
        <f t="shared" si="5"/>
        <v>0xBD</v>
      </c>
      <c r="O199" s="135"/>
      <c r="P199" s="137"/>
      <c r="Q199" s="133"/>
      <c r="R199" s="138"/>
      <c r="S199" s="138"/>
      <c r="T199" s="138"/>
      <c r="U199" s="138"/>
      <c r="V199" s="139"/>
    </row>
    <row r="200" spans="2:22" x14ac:dyDescent="0.25">
      <c r="B200" s="122"/>
      <c r="C200" s="122"/>
      <c r="D200" s="123"/>
      <c r="E200" s="182">
        <v>1</v>
      </c>
      <c r="F200" s="133">
        <v>0</v>
      </c>
      <c r="G200" s="133">
        <v>1</v>
      </c>
      <c r="H200" s="133">
        <v>1</v>
      </c>
      <c r="I200" s="133">
        <v>1</v>
      </c>
      <c r="J200" s="133">
        <v>1</v>
      </c>
      <c r="K200" s="133">
        <v>1</v>
      </c>
      <c r="L200" s="134">
        <v>0</v>
      </c>
      <c r="M200" s="135">
        <f t="shared" si="4"/>
        <v>190</v>
      </c>
      <c r="N200" s="136" t="str">
        <f t="shared" si="5"/>
        <v>0xBE</v>
      </c>
      <c r="O200" s="135"/>
      <c r="P200" s="137"/>
      <c r="Q200" s="133"/>
      <c r="R200" s="138"/>
      <c r="S200" s="138"/>
      <c r="T200" s="138"/>
      <c r="U200" s="138"/>
      <c r="V200" s="139"/>
    </row>
    <row r="201" spans="2:22" ht="15.75" thickBot="1" x14ac:dyDescent="0.3">
      <c r="B201" s="140"/>
      <c r="C201" s="140"/>
      <c r="D201" s="141"/>
      <c r="E201" s="183">
        <v>1</v>
      </c>
      <c r="F201" s="143">
        <v>0</v>
      </c>
      <c r="G201" s="143">
        <v>1</v>
      </c>
      <c r="H201" s="143">
        <v>1</v>
      </c>
      <c r="I201" s="143">
        <v>1</v>
      </c>
      <c r="J201" s="143">
        <v>1</v>
      </c>
      <c r="K201" s="143">
        <v>1</v>
      </c>
      <c r="L201" s="144">
        <v>1</v>
      </c>
      <c r="M201" s="145">
        <f t="shared" si="4"/>
        <v>191</v>
      </c>
      <c r="N201" s="146" t="str">
        <f t="shared" si="5"/>
        <v>0xBF</v>
      </c>
      <c r="O201" s="145"/>
      <c r="P201" s="147"/>
      <c r="Q201" s="143"/>
      <c r="R201" s="148"/>
      <c r="S201" s="148"/>
      <c r="T201" s="148"/>
      <c r="U201" s="148"/>
      <c r="V201" s="149"/>
    </row>
    <row r="202" spans="2:22" x14ac:dyDescent="0.25">
      <c r="B202" s="429" t="s">
        <v>28</v>
      </c>
      <c r="C202" s="431" t="s">
        <v>32</v>
      </c>
      <c r="D202" s="105" t="s">
        <v>145</v>
      </c>
      <c r="E202" s="184">
        <v>1</v>
      </c>
      <c r="F202" s="5">
        <v>1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14">
        <v>0</v>
      </c>
      <c r="M202" s="11">
        <f t="shared" si="4"/>
        <v>192</v>
      </c>
      <c r="N202" s="38" t="str">
        <f t="shared" si="5"/>
        <v>0xC0</v>
      </c>
      <c r="O202" s="11">
        <v>0</v>
      </c>
      <c r="P202" s="129"/>
      <c r="Q202" s="125"/>
      <c r="R202" s="130"/>
      <c r="S202" s="130"/>
      <c r="T202" s="130"/>
      <c r="U202" s="130"/>
      <c r="V202" s="131"/>
    </row>
    <row r="203" spans="2:22" x14ac:dyDescent="0.25">
      <c r="B203" s="429" t="s">
        <v>28</v>
      </c>
      <c r="C203" s="431" t="s">
        <v>32</v>
      </c>
      <c r="D203" s="18" t="s">
        <v>118</v>
      </c>
      <c r="E203" s="185">
        <v>1</v>
      </c>
      <c r="F203" s="8">
        <v>1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9">
        <v>1</v>
      </c>
      <c r="M203" s="10">
        <f t="shared" ref="M203:M265" si="6">(L203*1)+(K203*2)+(J203*4)+(I203*8)+(H203*16)+(G203*32)+(F203*64)+(E203*128)</f>
        <v>193</v>
      </c>
      <c r="N203" s="37" t="str">
        <f t="shared" ref="N203:N265" si="7">CONCATENATE("0x", DEC2HEX(M203,2))</f>
        <v>0xC1</v>
      </c>
      <c r="O203" s="10">
        <v>0</v>
      </c>
      <c r="P203" s="137"/>
      <c r="Q203" s="133"/>
      <c r="R203" s="138"/>
      <c r="S203" s="138"/>
      <c r="T203" s="138"/>
      <c r="U203" s="138"/>
      <c r="V203" s="139"/>
    </row>
    <row r="204" spans="2:22" x14ac:dyDescent="0.25">
      <c r="B204" s="429" t="s">
        <v>28</v>
      </c>
      <c r="C204" s="431" t="s">
        <v>32</v>
      </c>
      <c r="D204" s="18" t="s">
        <v>119</v>
      </c>
      <c r="E204" s="185">
        <v>1</v>
      </c>
      <c r="F204" s="8">
        <v>1</v>
      </c>
      <c r="G204" s="8">
        <v>0</v>
      </c>
      <c r="H204" s="8">
        <v>0</v>
      </c>
      <c r="I204" s="8">
        <v>0</v>
      </c>
      <c r="J204" s="8">
        <v>0</v>
      </c>
      <c r="K204" s="8">
        <v>1</v>
      </c>
      <c r="L204" s="9">
        <v>0</v>
      </c>
      <c r="M204" s="10">
        <f t="shared" si="6"/>
        <v>194</v>
      </c>
      <c r="N204" s="37" t="str">
        <f t="shared" si="7"/>
        <v>0xC2</v>
      </c>
      <c r="O204" s="10">
        <v>0</v>
      </c>
      <c r="P204" s="137"/>
      <c r="Q204" s="133"/>
      <c r="R204" s="138"/>
      <c r="S204" s="138"/>
      <c r="T204" s="138"/>
      <c r="U204" s="138"/>
      <c r="V204" s="139"/>
    </row>
    <row r="205" spans="2:22" x14ac:dyDescent="0.25">
      <c r="B205" s="429" t="s">
        <v>28</v>
      </c>
      <c r="C205" s="431" t="s">
        <v>32</v>
      </c>
      <c r="D205" s="18" t="s">
        <v>120</v>
      </c>
      <c r="E205" s="185">
        <v>1</v>
      </c>
      <c r="F205" s="8">
        <v>1</v>
      </c>
      <c r="G205" s="8">
        <v>0</v>
      </c>
      <c r="H205" s="8">
        <v>0</v>
      </c>
      <c r="I205" s="8">
        <v>0</v>
      </c>
      <c r="J205" s="8">
        <v>0</v>
      </c>
      <c r="K205" s="8">
        <v>1</v>
      </c>
      <c r="L205" s="9">
        <v>1</v>
      </c>
      <c r="M205" s="10">
        <f t="shared" si="6"/>
        <v>195</v>
      </c>
      <c r="N205" s="37" t="str">
        <f t="shared" si="7"/>
        <v>0xC3</v>
      </c>
      <c r="O205" s="10">
        <v>0</v>
      </c>
      <c r="P205" s="137"/>
      <c r="Q205" s="133"/>
      <c r="R205" s="138"/>
      <c r="S205" s="138"/>
      <c r="T205" s="138"/>
      <c r="U205" s="138"/>
      <c r="V205" s="139"/>
    </row>
    <row r="206" spans="2:22" x14ac:dyDescent="0.25">
      <c r="B206" s="429" t="s">
        <v>28</v>
      </c>
      <c r="C206" s="431" t="s">
        <v>32</v>
      </c>
      <c r="D206" s="18" t="s">
        <v>125</v>
      </c>
      <c r="E206" s="185">
        <v>1</v>
      </c>
      <c r="F206" s="8">
        <v>1</v>
      </c>
      <c r="G206" s="8">
        <v>0</v>
      </c>
      <c r="H206" s="8">
        <v>0</v>
      </c>
      <c r="I206" s="8">
        <v>0</v>
      </c>
      <c r="J206" s="8">
        <v>1</v>
      </c>
      <c r="K206" s="8">
        <v>0</v>
      </c>
      <c r="L206" s="9">
        <v>0</v>
      </c>
      <c r="M206" s="10">
        <f t="shared" si="6"/>
        <v>196</v>
      </c>
      <c r="N206" s="37" t="str">
        <f t="shared" si="7"/>
        <v>0xC4</v>
      </c>
      <c r="O206" s="10">
        <v>0</v>
      </c>
      <c r="P206" s="137"/>
      <c r="Q206" s="133"/>
      <c r="R206" s="138"/>
      <c r="S206" s="138"/>
      <c r="T206" s="138"/>
      <c r="U206" s="138"/>
      <c r="V206" s="139"/>
    </row>
    <row r="207" spans="2:22" x14ac:dyDescent="0.25">
      <c r="B207" s="429" t="s">
        <v>28</v>
      </c>
      <c r="C207" s="431" t="s">
        <v>32</v>
      </c>
      <c r="D207" s="18" t="s">
        <v>126</v>
      </c>
      <c r="E207" s="185">
        <v>1</v>
      </c>
      <c r="F207" s="8">
        <v>1</v>
      </c>
      <c r="G207" s="8">
        <v>0</v>
      </c>
      <c r="H207" s="8">
        <v>0</v>
      </c>
      <c r="I207" s="8">
        <v>0</v>
      </c>
      <c r="J207" s="8">
        <v>1</v>
      </c>
      <c r="K207" s="8">
        <v>0</v>
      </c>
      <c r="L207" s="9">
        <v>1</v>
      </c>
      <c r="M207" s="10">
        <f t="shared" si="6"/>
        <v>197</v>
      </c>
      <c r="N207" s="37" t="str">
        <f t="shared" si="7"/>
        <v>0xC5</v>
      </c>
      <c r="O207" s="10">
        <v>0</v>
      </c>
      <c r="P207" s="137"/>
      <c r="Q207" s="133"/>
      <c r="R207" s="138"/>
      <c r="S207" s="138"/>
      <c r="T207" s="138"/>
      <c r="U207" s="138"/>
      <c r="V207" s="139"/>
    </row>
    <row r="208" spans="2:22" x14ac:dyDescent="0.25">
      <c r="B208" s="429" t="s">
        <v>28</v>
      </c>
      <c r="C208" s="431" t="s">
        <v>32</v>
      </c>
      <c r="D208" s="425" t="s">
        <v>10</v>
      </c>
      <c r="E208" s="185">
        <v>1</v>
      </c>
      <c r="F208" s="8">
        <v>1</v>
      </c>
      <c r="G208" s="8">
        <v>0</v>
      </c>
      <c r="H208" s="8">
        <v>0</v>
      </c>
      <c r="I208" s="8">
        <v>0</v>
      </c>
      <c r="J208" s="8">
        <v>1</v>
      </c>
      <c r="K208" s="8">
        <v>1</v>
      </c>
      <c r="L208" s="9">
        <v>0</v>
      </c>
      <c r="M208" s="10">
        <f t="shared" si="6"/>
        <v>198</v>
      </c>
      <c r="N208" s="37" t="str">
        <f t="shared" si="7"/>
        <v>0xC6</v>
      </c>
      <c r="O208" s="10">
        <v>0</v>
      </c>
      <c r="P208" s="137"/>
      <c r="Q208" s="133"/>
      <c r="R208" s="138"/>
      <c r="S208" s="138"/>
      <c r="T208" s="138"/>
      <c r="U208" s="138"/>
      <c r="V208" s="139"/>
    </row>
    <row r="209" spans="2:22" x14ac:dyDescent="0.25">
      <c r="B209" s="429" t="s">
        <v>28</v>
      </c>
      <c r="C209" s="431" t="s">
        <v>32</v>
      </c>
      <c r="D209" s="426"/>
      <c r="E209" s="185">
        <v>1</v>
      </c>
      <c r="F209" s="8">
        <v>1</v>
      </c>
      <c r="G209" s="8">
        <v>0</v>
      </c>
      <c r="H209" s="8">
        <v>0</v>
      </c>
      <c r="I209" s="8">
        <v>0</v>
      </c>
      <c r="J209" s="8">
        <v>1</v>
      </c>
      <c r="K209" s="8">
        <v>1</v>
      </c>
      <c r="L209" s="9">
        <v>1</v>
      </c>
      <c r="M209" s="10">
        <f t="shared" si="6"/>
        <v>199</v>
      </c>
      <c r="N209" s="37" t="str">
        <f t="shared" si="7"/>
        <v>0xC7</v>
      </c>
      <c r="O209" s="10">
        <v>0</v>
      </c>
      <c r="P209" s="137"/>
      <c r="Q209" s="133"/>
      <c r="R209" s="138"/>
      <c r="S209" s="138"/>
      <c r="T209" s="138"/>
      <c r="U209" s="138"/>
      <c r="V209" s="139"/>
    </row>
    <row r="210" spans="2:22" x14ac:dyDescent="0.25">
      <c r="B210" s="429" t="s">
        <v>28</v>
      </c>
      <c r="C210" s="431" t="s">
        <v>32</v>
      </c>
      <c r="D210" s="426"/>
      <c r="E210" s="185">
        <v>1</v>
      </c>
      <c r="F210" s="8">
        <v>1</v>
      </c>
      <c r="G210" s="8">
        <v>0</v>
      </c>
      <c r="H210" s="8">
        <v>0</v>
      </c>
      <c r="I210" s="8">
        <v>1</v>
      </c>
      <c r="J210" s="8">
        <v>0</v>
      </c>
      <c r="K210" s="8">
        <v>0</v>
      </c>
      <c r="L210" s="9">
        <v>0</v>
      </c>
      <c r="M210" s="10">
        <f t="shared" si="6"/>
        <v>200</v>
      </c>
      <c r="N210" s="37" t="str">
        <f t="shared" si="7"/>
        <v>0xC8</v>
      </c>
      <c r="O210" s="10">
        <v>0</v>
      </c>
      <c r="P210" s="137"/>
      <c r="Q210" s="133"/>
      <c r="R210" s="138"/>
      <c r="S210" s="138"/>
      <c r="T210" s="138"/>
      <c r="U210" s="138"/>
      <c r="V210" s="139"/>
    </row>
    <row r="211" spans="2:22" x14ac:dyDescent="0.25">
      <c r="B211" s="429" t="s">
        <v>28</v>
      </c>
      <c r="C211" s="431" t="s">
        <v>32</v>
      </c>
      <c r="D211" s="426"/>
      <c r="E211" s="185">
        <v>1</v>
      </c>
      <c r="F211" s="8">
        <v>1</v>
      </c>
      <c r="G211" s="8">
        <v>0</v>
      </c>
      <c r="H211" s="8">
        <v>0</v>
      </c>
      <c r="I211" s="8">
        <v>1</v>
      </c>
      <c r="J211" s="8">
        <v>0</v>
      </c>
      <c r="K211" s="8">
        <v>0</v>
      </c>
      <c r="L211" s="9">
        <v>1</v>
      </c>
      <c r="M211" s="10">
        <f t="shared" si="6"/>
        <v>201</v>
      </c>
      <c r="N211" s="37" t="str">
        <f t="shared" si="7"/>
        <v>0xC9</v>
      </c>
      <c r="O211" s="10">
        <v>0</v>
      </c>
      <c r="P211" s="137"/>
      <c r="Q211" s="133"/>
      <c r="R211" s="138"/>
      <c r="S211" s="138"/>
      <c r="T211" s="138"/>
      <c r="U211" s="138"/>
      <c r="V211" s="139"/>
    </row>
    <row r="212" spans="2:22" x14ac:dyDescent="0.25">
      <c r="B212" s="429" t="s">
        <v>28</v>
      </c>
      <c r="C212" s="431" t="s">
        <v>32</v>
      </c>
      <c r="D212" s="426"/>
      <c r="E212" s="185">
        <v>1</v>
      </c>
      <c r="F212" s="8">
        <v>1</v>
      </c>
      <c r="G212" s="8">
        <v>0</v>
      </c>
      <c r="H212" s="8">
        <v>0</v>
      </c>
      <c r="I212" s="8">
        <v>1</v>
      </c>
      <c r="J212" s="8">
        <v>0</v>
      </c>
      <c r="K212" s="8">
        <v>1</v>
      </c>
      <c r="L212" s="9">
        <v>0</v>
      </c>
      <c r="M212" s="10">
        <f t="shared" si="6"/>
        <v>202</v>
      </c>
      <c r="N212" s="37" t="str">
        <f t="shared" si="7"/>
        <v>0xCA</v>
      </c>
      <c r="O212" s="10">
        <v>0</v>
      </c>
      <c r="P212" s="137"/>
      <c r="Q212" s="133"/>
      <c r="R212" s="138"/>
      <c r="S212" s="138"/>
      <c r="T212" s="138"/>
      <c r="U212" s="138"/>
      <c r="V212" s="139"/>
    </row>
    <row r="213" spans="2:22" x14ac:dyDescent="0.25">
      <c r="B213" s="429" t="s">
        <v>28</v>
      </c>
      <c r="C213" s="431" t="s">
        <v>32</v>
      </c>
      <c r="D213" s="426"/>
      <c r="E213" s="185">
        <v>1</v>
      </c>
      <c r="F213" s="8">
        <v>1</v>
      </c>
      <c r="G213" s="8">
        <v>0</v>
      </c>
      <c r="H213" s="8">
        <v>0</v>
      </c>
      <c r="I213" s="8">
        <v>1</v>
      </c>
      <c r="J213" s="8">
        <v>0</v>
      </c>
      <c r="K213" s="8">
        <v>1</v>
      </c>
      <c r="L213" s="9">
        <v>1</v>
      </c>
      <c r="M213" s="10">
        <f t="shared" si="6"/>
        <v>203</v>
      </c>
      <c r="N213" s="37" t="str">
        <f t="shared" si="7"/>
        <v>0xCB</v>
      </c>
      <c r="O213" s="10">
        <v>0</v>
      </c>
      <c r="P213" s="137"/>
      <c r="Q213" s="133"/>
      <c r="R213" s="138"/>
      <c r="S213" s="138"/>
      <c r="T213" s="138"/>
      <c r="U213" s="138"/>
      <c r="V213" s="139"/>
    </row>
    <row r="214" spans="2:22" x14ac:dyDescent="0.25">
      <c r="B214" s="429" t="s">
        <v>28</v>
      </c>
      <c r="C214" s="431" t="s">
        <v>32</v>
      </c>
      <c r="D214" s="426"/>
      <c r="E214" s="185">
        <v>1</v>
      </c>
      <c r="F214" s="8">
        <v>1</v>
      </c>
      <c r="G214" s="8">
        <v>0</v>
      </c>
      <c r="H214" s="8">
        <v>0</v>
      </c>
      <c r="I214" s="8">
        <v>1</v>
      </c>
      <c r="J214" s="8">
        <v>1</v>
      </c>
      <c r="K214" s="8">
        <v>0</v>
      </c>
      <c r="L214" s="9">
        <v>0</v>
      </c>
      <c r="M214" s="10">
        <f t="shared" si="6"/>
        <v>204</v>
      </c>
      <c r="N214" s="37" t="str">
        <f t="shared" si="7"/>
        <v>0xCC</v>
      </c>
      <c r="O214" s="10">
        <v>0</v>
      </c>
      <c r="P214" s="137"/>
      <c r="Q214" s="133"/>
      <c r="R214" s="138"/>
      <c r="S214" s="138"/>
      <c r="T214" s="138"/>
      <c r="U214" s="138"/>
      <c r="V214" s="139"/>
    </row>
    <row r="215" spans="2:22" x14ac:dyDescent="0.25">
      <c r="B215" s="429" t="s">
        <v>28</v>
      </c>
      <c r="C215" s="431" t="s">
        <v>32</v>
      </c>
      <c r="D215" s="426"/>
      <c r="E215" s="185">
        <v>1</v>
      </c>
      <c r="F215" s="8">
        <v>1</v>
      </c>
      <c r="G215" s="8">
        <v>0</v>
      </c>
      <c r="H215" s="8">
        <v>0</v>
      </c>
      <c r="I215" s="8">
        <v>1</v>
      </c>
      <c r="J215" s="8">
        <v>1</v>
      </c>
      <c r="K215" s="8">
        <v>0</v>
      </c>
      <c r="L215" s="9">
        <v>1</v>
      </c>
      <c r="M215" s="10">
        <f t="shared" si="6"/>
        <v>205</v>
      </c>
      <c r="N215" s="37" t="str">
        <f t="shared" si="7"/>
        <v>0xCD</v>
      </c>
      <c r="O215" s="10">
        <v>0</v>
      </c>
      <c r="P215" s="137"/>
      <c r="Q215" s="133"/>
      <c r="R215" s="138"/>
      <c r="S215" s="138"/>
      <c r="T215" s="138"/>
      <c r="U215" s="138"/>
      <c r="V215" s="139"/>
    </row>
    <row r="216" spans="2:22" x14ac:dyDescent="0.25">
      <c r="B216" s="429" t="s">
        <v>28</v>
      </c>
      <c r="C216" s="431" t="s">
        <v>32</v>
      </c>
      <c r="D216" s="426"/>
      <c r="E216" s="185">
        <v>1</v>
      </c>
      <c r="F216" s="8">
        <v>1</v>
      </c>
      <c r="G216" s="8">
        <v>0</v>
      </c>
      <c r="H216" s="8">
        <v>0</v>
      </c>
      <c r="I216" s="8">
        <v>1</v>
      </c>
      <c r="J216" s="8">
        <v>1</v>
      </c>
      <c r="K216" s="8">
        <v>1</v>
      </c>
      <c r="L216" s="9">
        <v>0</v>
      </c>
      <c r="M216" s="10">
        <f t="shared" si="6"/>
        <v>206</v>
      </c>
      <c r="N216" s="37" t="str">
        <f t="shared" si="7"/>
        <v>0xCE</v>
      </c>
      <c r="O216" s="10">
        <v>0</v>
      </c>
      <c r="P216" s="137"/>
      <c r="Q216" s="133"/>
      <c r="R216" s="138"/>
      <c r="S216" s="138"/>
      <c r="T216" s="138"/>
      <c r="U216" s="138"/>
      <c r="V216" s="139"/>
    </row>
    <row r="217" spans="2:22" x14ac:dyDescent="0.25">
      <c r="B217" s="429" t="s">
        <v>28</v>
      </c>
      <c r="C217" s="431" t="s">
        <v>32</v>
      </c>
      <c r="D217" s="426"/>
      <c r="E217" s="185">
        <v>1</v>
      </c>
      <c r="F217" s="8">
        <v>1</v>
      </c>
      <c r="G217" s="8">
        <v>0</v>
      </c>
      <c r="H217" s="8">
        <v>0</v>
      </c>
      <c r="I217" s="8">
        <v>1</v>
      </c>
      <c r="J217" s="8">
        <v>1</v>
      </c>
      <c r="K217" s="8">
        <v>1</v>
      </c>
      <c r="L217" s="9">
        <v>1</v>
      </c>
      <c r="M217" s="10">
        <f t="shared" si="6"/>
        <v>207</v>
      </c>
      <c r="N217" s="37" t="str">
        <f t="shared" si="7"/>
        <v>0xCF</v>
      </c>
      <c r="O217" s="10">
        <v>0</v>
      </c>
      <c r="P217" s="137"/>
      <c r="Q217" s="133"/>
      <c r="R217" s="138"/>
      <c r="S217" s="138"/>
      <c r="T217" s="138"/>
      <c r="U217" s="138"/>
      <c r="V217" s="139"/>
    </row>
    <row r="218" spans="2:22" x14ac:dyDescent="0.25">
      <c r="B218" s="429" t="s">
        <v>28</v>
      </c>
      <c r="C218" s="431" t="s">
        <v>32</v>
      </c>
      <c r="D218" s="426"/>
      <c r="E218" s="185">
        <v>1</v>
      </c>
      <c r="F218" s="8">
        <v>1</v>
      </c>
      <c r="G218" s="8">
        <v>0</v>
      </c>
      <c r="H218" s="8">
        <v>1</v>
      </c>
      <c r="I218" s="8">
        <v>0</v>
      </c>
      <c r="J218" s="8">
        <v>0</v>
      </c>
      <c r="K218" s="8">
        <v>0</v>
      </c>
      <c r="L218" s="9">
        <v>0</v>
      </c>
      <c r="M218" s="10">
        <f t="shared" si="6"/>
        <v>208</v>
      </c>
      <c r="N218" s="37" t="str">
        <f t="shared" si="7"/>
        <v>0xD0</v>
      </c>
      <c r="O218" s="10">
        <v>0</v>
      </c>
      <c r="P218" s="137"/>
      <c r="Q218" s="133"/>
      <c r="R218" s="138"/>
      <c r="S218" s="138"/>
      <c r="T218" s="138"/>
      <c r="U218" s="138"/>
      <c r="V218" s="139"/>
    </row>
    <row r="219" spans="2:22" x14ac:dyDescent="0.25">
      <c r="B219" s="429" t="s">
        <v>28</v>
      </c>
      <c r="C219" s="431" t="s">
        <v>32</v>
      </c>
      <c r="D219" s="426"/>
      <c r="E219" s="185">
        <v>1</v>
      </c>
      <c r="F219" s="8">
        <v>1</v>
      </c>
      <c r="G219" s="8">
        <v>0</v>
      </c>
      <c r="H219" s="8">
        <v>1</v>
      </c>
      <c r="I219" s="8">
        <v>0</v>
      </c>
      <c r="J219" s="8">
        <v>0</v>
      </c>
      <c r="K219" s="8">
        <v>0</v>
      </c>
      <c r="L219" s="9">
        <v>1</v>
      </c>
      <c r="M219" s="10">
        <f t="shared" si="6"/>
        <v>209</v>
      </c>
      <c r="N219" s="37" t="str">
        <f t="shared" si="7"/>
        <v>0xD1</v>
      </c>
      <c r="O219" s="10">
        <v>0</v>
      </c>
      <c r="P219" s="137"/>
      <c r="Q219" s="133"/>
      <c r="R219" s="138"/>
      <c r="S219" s="138"/>
      <c r="T219" s="138"/>
      <c r="U219" s="138"/>
      <c r="V219" s="139"/>
    </row>
    <row r="220" spans="2:22" x14ac:dyDescent="0.25">
      <c r="B220" s="429" t="s">
        <v>28</v>
      </c>
      <c r="C220" s="431" t="s">
        <v>32</v>
      </c>
      <c r="D220" s="426"/>
      <c r="E220" s="185">
        <v>1</v>
      </c>
      <c r="F220" s="8">
        <v>1</v>
      </c>
      <c r="G220" s="8">
        <v>0</v>
      </c>
      <c r="H220" s="8">
        <v>1</v>
      </c>
      <c r="I220" s="8">
        <v>0</v>
      </c>
      <c r="J220" s="8">
        <v>0</v>
      </c>
      <c r="K220" s="8">
        <v>1</v>
      </c>
      <c r="L220" s="9">
        <v>0</v>
      </c>
      <c r="M220" s="10">
        <f t="shared" si="6"/>
        <v>210</v>
      </c>
      <c r="N220" s="37" t="str">
        <f t="shared" si="7"/>
        <v>0xD2</v>
      </c>
      <c r="O220" s="10">
        <v>0</v>
      </c>
      <c r="P220" s="137"/>
      <c r="Q220" s="133"/>
      <c r="R220" s="138"/>
      <c r="S220" s="138"/>
      <c r="T220" s="138"/>
      <c r="U220" s="138"/>
      <c r="V220" s="139"/>
    </row>
    <row r="221" spans="2:22" x14ac:dyDescent="0.25">
      <c r="B221" s="429" t="s">
        <v>28</v>
      </c>
      <c r="C221" s="431" t="s">
        <v>32</v>
      </c>
      <c r="D221" s="426"/>
      <c r="E221" s="185">
        <v>1</v>
      </c>
      <c r="F221" s="8">
        <v>1</v>
      </c>
      <c r="G221" s="8">
        <v>0</v>
      </c>
      <c r="H221" s="8">
        <v>1</v>
      </c>
      <c r="I221" s="8">
        <v>0</v>
      </c>
      <c r="J221" s="8">
        <v>0</v>
      </c>
      <c r="K221" s="8">
        <v>1</v>
      </c>
      <c r="L221" s="9">
        <v>1</v>
      </c>
      <c r="M221" s="10">
        <f t="shared" si="6"/>
        <v>211</v>
      </c>
      <c r="N221" s="37" t="str">
        <f t="shared" si="7"/>
        <v>0xD3</v>
      </c>
      <c r="O221" s="10">
        <v>0</v>
      </c>
      <c r="P221" s="137"/>
      <c r="Q221" s="133"/>
      <c r="R221" s="138"/>
      <c r="S221" s="138"/>
      <c r="T221" s="138"/>
      <c r="U221" s="138"/>
      <c r="V221" s="139"/>
    </row>
    <row r="222" spans="2:22" x14ac:dyDescent="0.25">
      <c r="B222" s="429" t="s">
        <v>28</v>
      </c>
      <c r="C222" s="431" t="s">
        <v>32</v>
      </c>
      <c r="D222" s="426"/>
      <c r="E222" s="185">
        <v>1</v>
      </c>
      <c r="F222" s="8">
        <v>1</v>
      </c>
      <c r="G222" s="8">
        <v>0</v>
      </c>
      <c r="H222" s="8">
        <v>1</v>
      </c>
      <c r="I222" s="8">
        <v>0</v>
      </c>
      <c r="J222" s="8">
        <v>1</v>
      </c>
      <c r="K222" s="8">
        <v>0</v>
      </c>
      <c r="L222" s="9">
        <v>0</v>
      </c>
      <c r="M222" s="10">
        <f t="shared" si="6"/>
        <v>212</v>
      </c>
      <c r="N222" s="37" t="str">
        <f t="shared" si="7"/>
        <v>0xD4</v>
      </c>
      <c r="O222" s="10">
        <v>0</v>
      </c>
      <c r="P222" s="137"/>
      <c r="Q222" s="133"/>
      <c r="R222" s="138"/>
      <c r="S222" s="138"/>
      <c r="T222" s="138"/>
      <c r="U222" s="138"/>
      <c r="V222" s="139"/>
    </row>
    <row r="223" spans="2:22" x14ac:dyDescent="0.25">
      <c r="B223" s="429" t="s">
        <v>28</v>
      </c>
      <c r="C223" s="431" t="s">
        <v>32</v>
      </c>
      <c r="D223" s="426"/>
      <c r="E223" s="185">
        <v>1</v>
      </c>
      <c r="F223" s="8">
        <v>1</v>
      </c>
      <c r="G223" s="8">
        <v>0</v>
      </c>
      <c r="H223" s="8">
        <v>1</v>
      </c>
      <c r="I223" s="8">
        <v>0</v>
      </c>
      <c r="J223" s="8">
        <v>1</v>
      </c>
      <c r="K223" s="8">
        <v>0</v>
      </c>
      <c r="L223" s="9">
        <v>1</v>
      </c>
      <c r="M223" s="10">
        <f t="shared" si="6"/>
        <v>213</v>
      </c>
      <c r="N223" s="37" t="str">
        <f t="shared" si="7"/>
        <v>0xD5</v>
      </c>
      <c r="O223" s="10">
        <v>0</v>
      </c>
      <c r="P223" s="137"/>
      <c r="Q223" s="133"/>
      <c r="R223" s="138"/>
      <c r="S223" s="138"/>
      <c r="T223" s="138"/>
      <c r="U223" s="138"/>
      <c r="V223" s="139"/>
    </row>
    <row r="224" spans="2:22" x14ac:dyDescent="0.25">
      <c r="B224" s="429" t="s">
        <v>28</v>
      </c>
      <c r="C224" s="431" t="s">
        <v>32</v>
      </c>
      <c r="D224" s="426"/>
      <c r="E224" s="185">
        <v>1</v>
      </c>
      <c r="F224" s="8">
        <v>1</v>
      </c>
      <c r="G224" s="8">
        <v>0</v>
      </c>
      <c r="H224" s="8">
        <v>1</v>
      </c>
      <c r="I224" s="8">
        <v>0</v>
      </c>
      <c r="J224" s="8">
        <v>1</v>
      </c>
      <c r="K224" s="8">
        <v>1</v>
      </c>
      <c r="L224" s="9">
        <v>0</v>
      </c>
      <c r="M224" s="10">
        <f t="shared" si="6"/>
        <v>214</v>
      </c>
      <c r="N224" s="37" t="str">
        <f t="shared" si="7"/>
        <v>0xD6</v>
      </c>
      <c r="O224" s="10">
        <v>0</v>
      </c>
      <c r="P224" s="137"/>
      <c r="Q224" s="133"/>
      <c r="R224" s="138"/>
      <c r="S224" s="138"/>
      <c r="T224" s="138"/>
      <c r="U224" s="138"/>
      <c r="V224" s="139"/>
    </row>
    <row r="225" spans="2:22" x14ac:dyDescent="0.25">
      <c r="B225" s="429" t="s">
        <v>28</v>
      </c>
      <c r="C225" s="431" t="s">
        <v>32</v>
      </c>
      <c r="D225" s="426"/>
      <c r="E225" s="185">
        <v>1</v>
      </c>
      <c r="F225" s="8">
        <v>1</v>
      </c>
      <c r="G225" s="8">
        <v>0</v>
      </c>
      <c r="H225" s="8">
        <v>1</v>
      </c>
      <c r="I225" s="8">
        <v>0</v>
      </c>
      <c r="J225" s="8">
        <v>1</v>
      </c>
      <c r="K225" s="8">
        <v>1</v>
      </c>
      <c r="L225" s="9">
        <v>1</v>
      </c>
      <c r="M225" s="10">
        <f t="shared" si="6"/>
        <v>215</v>
      </c>
      <c r="N225" s="37" t="str">
        <f t="shared" si="7"/>
        <v>0xD7</v>
      </c>
      <c r="O225" s="10">
        <v>0</v>
      </c>
      <c r="P225" s="137"/>
      <c r="Q225" s="133"/>
      <c r="R225" s="138"/>
      <c r="S225" s="138"/>
      <c r="T225" s="138"/>
      <c r="U225" s="138"/>
      <c r="V225" s="139"/>
    </row>
    <row r="226" spans="2:22" x14ac:dyDescent="0.25">
      <c r="B226" s="429" t="s">
        <v>28</v>
      </c>
      <c r="C226" s="431" t="s">
        <v>32</v>
      </c>
      <c r="D226" s="426"/>
      <c r="E226" s="185">
        <v>1</v>
      </c>
      <c r="F226" s="8">
        <v>1</v>
      </c>
      <c r="G226" s="8">
        <v>0</v>
      </c>
      <c r="H226" s="8">
        <v>1</v>
      </c>
      <c r="I226" s="8">
        <v>1</v>
      </c>
      <c r="J226" s="8">
        <v>0</v>
      </c>
      <c r="K226" s="8">
        <v>0</v>
      </c>
      <c r="L226" s="9">
        <v>0</v>
      </c>
      <c r="M226" s="10">
        <f t="shared" si="6"/>
        <v>216</v>
      </c>
      <c r="N226" s="37" t="str">
        <f t="shared" si="7"/>
        <v>0xD8</v>
      </c>
      <c r="O226" s="10">
        <v>0</v>
      </c>
      <c r="P226" s="137"/>
      <c r="Q226" s="133"/>
      <c r="R226" s="138"/>
      <c r="S226" s="138"/>
      <c r="T226" s="138"/>
      <c r="U226" s="138"/>
      <c r="V226" s="139"/>
    </row>
    <row r="227" spans="2:22" x14ac:dyDescent="0.25">
      <c r="B227" s="429" t="s">
        <v>28</v>
      </c>
      <c r="C227" s="431" t="s">
        <v>32</v>
      </c>
      <c r="D227" s="426"/>
      <c r="E227" s="185">
        <v>1</v>
      </c>
      <c r="F227" s="8">
        <v>1</v>
      </c>
      <c r="G227" s="8">
        <v>0</v>
      </c>
      <c r="H227" s="8">
        <v>1</v>
      </c>
      <c r="I227" s="8">
        <v>1</v>
      </c>
      <c r="J227" s="8">
        <v>0</v>
      </c>
      <c r="K227" s="8">
        <v>0</v>
      </c>
      <c r="L227" s="9">
        <v>1</v>
      </c>
      <c r="M227" s="10">
        <f t="shared" si="6"/>
        <v>217</v>
      </c>
      <c r="N227" s="37" t="str">
        <f t="shared" si="7"/>
        <v>0xD9</v>
      </c>
      <c r="O227" s="10">
        <v>0</v>
      </c>
      <c r="P227" s="137"/>
      <c r="Q227" s="133"/>
      <c r="R227" s="138"/>
      <c r="S227" s="138"/>
      <c r="T227" s="138"/>
      <c r="U227" s="138"/>
      <c r="V227" s="139"/>
    </row>
    <row r="228" spans="2:22" x14ac:dyDescent="0.25">
      <c r="B228" s="429" t="s">
        <v>28</v>
      </c>
      <c r="C228" s="431" t="s">
        <v>32</v>
      </c>
      <c r="D228" s="426"/>
      <c r="E228" s="185">
        <v>1</v>
      </c>
      <c r="F228" s="8">
        <v>1</v>
      </c>
      <c r="G228" s="8">
        <v>0</v>
      </c>
      <c r="H228" s="8">
        <v>1</v>
      </c>
      <c r="I228" s="8">
        <v>1</v>
      </c>
      <c r="J228" s="8">
        <v>0</v>
      </c>
      <c r="K228" s="8">
        <v>1</v>
      </c>
      <c r="L228" s="9">
        <v>0</v>
      </c>
      <c r="M228" s="10">
        <f t="shared" si="6"/>
        <v>218</v>
      </c>
      <c r="N228" s="37" t="str">
        <f t="shared" si="7"/>
        <v>0xDA</v>
      </c>
      <c r="O228" s="10">
        <v>0</v>
      </c>
      <c r="P228" s="137"/>
      <c r="Q228" s="133"/>
      <c r="R228" s="138"/>
      <c r="S228" s="138"/>
      <c r="T228" s="138"/>
      <c r="U228" s="138"/>
      <c r="V228" s="139"/>
    </row>
    <row r="229" spans="2:22" x14ac:dyDescent="0.25">
      <c r="B229" s="429" t="s">
        <v>28</v>
      </c>
      <c r="C229" s="431" t="s">
        <v>32</v>
      </c>
      <c r="D229" s="426"/>
      <c r="E229" s="185">
        <v>1</v>
      </c>
      <c r="F229" s="8">
        <v>1</v>
      </c>
      <c r="G229" s="8">
        <v>0</v>
      </c>
      <c r="H229" s="8">
        <v>1</v>
      </c>
      <c r="I229" s="8">
        <v>1</v>
      </c>
      <c r="J229" s="8">
        <v>0</v>
      </c>
      <c r="K229" s="8">
        <v>1</v>
      </c>
      <c r="L229" s="9">
        <v>1</v>
      </c>
      <c r="M229" s="10">
        <f t="shared" si="6"/>
        <v>219</v>
      </c>
      <c r="N229" s="37" t="str">
        <f t="shared" si="7"/>
        <v>0xDB</v>
      </c>
      <c r="O229" s="10">
        <v>0</v>
      </c>
      <c r="P229" s="137"/>
      <c r="Q229" s="133"/>
      <c r="R229" s="138"/>
      <c r="S229" s="138"/>
      <c r="T229" s="138"/>
      <c r="U229" s="138"/>
      <c r="V229" s="139"/>
    </row>
    <row r="230" spans="2:22" x14ac:dyDescent="0.25">
      <c r="B230" s="429" t="s">
        <v>28</v>
      </c>
      <c r="C230" s="431" t="s">
        <v>32</v>
      </c>
      <c r="D230" s="426"/>
      <c r="E230" s="185">
        <v>1</v>
      </c>
      <c r="F230" s="8">
        <v>1</v>
      </c>
      <c r="G230" s="8">
        <v>0</v>
      </c>
      <c r="H230" s="8">
        <v>1</v>
      </c>
      <c r="I230" s="8">
        <v>1</v>
      </c>
      <c r="J230" s="8">
        <v>1</v>
      </c>
      <c r="K230" s="8">
        <v>0</v>
      </c>
      <c r="L230" s="9">
        <v>0</v>
      </c>
      <c r="M230" s="10">
        <f t="shared" si="6"/>
        <v>220</v>
      </c>
      <c r="N230" s="37" t="str">
        <f t="shared" si="7"/>
        <v>0xDC</v>
      </c>
      <c r="O230" s="10">
        <v>0</v>
      </c>
      <c r="P230" s="137"/>
      <c r="Q230" s="133"/>
      <c r="R230" s="138"/>
      <c r="S230" s="138"/>
      <c r="T230" s="138"/>
      <c r="U230" s="138"/>
      <c r="V230" s="139"/>
    </row>
    <row r="231" spans="2:22" x14ac:dyDescent="0.25">
      <c r="B231" s="429" t="s">
        <v>28</v>
      </c>
      <c r="C231" s="431" t="s">
        <v>32</v>
      </c>
      <c r="D231" s="426"/>
      <c r="E231" s="185">
        <v>1</v>
      </c>
      <c r="F231" s="8">
        <v>1</v>
      </c>
      <c r="G231" s="8">
        <v>0</v>
      </c>
      <c r="H231" s="8">
        <v>1</v>
      </c>
      <c r="I231" s="8">
        <v>1</v>
      </c>
      <c r="J231" s="8">
        <v>1</v>
      </c>
      <c r="K231" s="8">
        <v>0</v>
      </c>
      <c r="L231" s="9">
        <v>1</v>
      </c>
      <c r="M231" s="10">
        <f t="shared" si="6"/>
        <v>221</v>
      </c>
      <c r="N231" s="37" t="str">
        <f t="shared" si="7"/>
        <v>0xDD</v>
      </c>
      <c r="O231" s="10">
        <v>0</v>
      </c>
      <c r="P231" s="137"/>
      <c r="Q231" s="133"/>
      <c r="R231" s="138"/>
      <c r="S231" s="138"/>
      <c r="T231" s="138"/>
      <c r="U231" s="138"/>
      <c r="V231" s="139"/>
    </row>
    <row r="232" spans="2:22" x14ac:dyDescent="0.25">
      <c r="B232" s="429" t="s">
        <v>28</v>
      </c>
      <c r="C232" s="431" t="s">
        <v>32</v>
      </c>
      <c r="D232" s="426"/>
      <c r="E232" s="185">
        <v>1</v>
      </c>
      <c r="F232" s="8">
        <v>1</v>
      </c>
      <c r="G232" s="8">
        <v>0</v>
      </c>
      <c r="H232" s="8">
        <v>1</v>
      </c>
      <c r="I232" s="8">
        <v>1</v>
      </c>
      <c r="J232" s="8">
        <v>1</v>
      </c>
      <c r="K232" s="8">
        <v>1</v>
      </c>
      <c r="L232" s="9">
        <v>0</v>
      </c>
      <c r="M232" s="10">
        <f t="shared" si="6"/>
        <v>222</v>
      </c>
      <c r="N232" s="37" t="str">
        <f t="shared" si="7"/>
        <v>0xDE</v>
      </c>
      <c r="O232" s="10">
        <v>0</v>
      </c>
      <c r="P232" s="137"/>
      <c r="Q232" s="133"/>
      <c r="R232" s="138"/>
      <c r="S232" s="138"/>
      <c r="T232" s="138"/>
      <c r="U232" s="138"/>
      <c r="V232" s="139"/>
    </row>
    <row r="233" spans="2:22" x14ac:dyDescent="0.25">
      <c r="B233" s="429" t="s">
        <v>28</v>
      </c>
      <c r="C233" s="431" t="s">
        <v>32</v>
      </c>
      <c r="D233" s="426"/>
      <c r="E233" s="185">
        <v>1</v>
      </c>
      <c r="F233" s="8">
        <v>1</v>
      </c>
      <c r="G233" s="8">
        <v>0</v>
      </c>
      <c r="H233" s="8">
        <v>1</v>
      </c>
      <c r="I233" s="8">
        <v>1</v>
      </c>
      <c r="J233" s="8">
        <v>1</v>
      </c>
      <c r="K233" s="8">
        <v>1</v>
      </c>
      <c r="L233" s="9">
        <v>1</v>
      </c>
      <c r="M233" s="10">
        <f t="shared" si="6"/>
        <v>223</v>
      </c>
      <c r="N233" s="37" t="str">
        <f t="shared" si="7"/>
        <v>0xDF</v>
      </c>
      <c r="O233" s="10">
        <v>0</v>
      </c>
      <c r="P233" s="137"/>
      <c r="Q233" s="133"/>
      <c r="R233" s="138"/>
      <c r="S233" s="138"/>
      <c r="T233" s="138"/>
      <c r="U233" s="138"/>
      <c r="V233" s="139"/>
    </row>
    <row r="234" spans="2:22" x14ac:dyDescent="0.25">
      <c r="B234" s="429" t="s">
        <v>28</v>
      </c>
      <c r="C234" s="431" t="s">
        <v>32</v>
      </c>
      <c r="D234" s="426"/>
      <c r="E234" s="185">
        <v>1</v>
      </c>
      <c r="F234" s="8">
        <v>1</v>
      </c>
      <c r="G234" s="8">
        <v>1</v>
      </c>
      <c r="H234" s="8">
        <v>0</v>
      </c>
      <c r="I234" s="8">
        <v>0</v>
      </c>
      <c r="J234" s="8">
        <v>0</v>
      </c>
      <c r="K234" s="8">
        <v>0</v>
      </c>
      <c r="L234" s="9">
        <v>0</v>
      </c>
      <c r="M234" s="10">
        <f t="shared" si="6"/>
        <v>224</v>
      </c>
      <c r="N234" s="37" t="str">
        <f t="shared" si="7"/>
        <v>0xE0</v>
      </c>
      <c r="O234" s="10">
        <v>0</v>
      </c>
      <c r="P234" s="137"/>
      <c r="Q234" s="133"/>
      <c r="R234" s="138"/>
      <c r="S234" s="138"/>
      <c r="T234" s="138"/>
      <c r="U234" s="138"/>
      <c r="V234" s="139"/>
    </row>
    <row r="235" spans="2:22" x14ac:dyDescent="0.25">
      <c r="B235" s="429" t="s">
        <v>28</v>
      </c>
      <c r="C235" s="431" t="s">
        <v>32</v>
      </c>
      <c r="D235" s="426"/>
      <c r="E235" s="185">
        <v>1</v>
      </c>
      <c r="F235" s="8">
        <v>1</v>
      </c>
      <c r="G235" s="8">
        <v>1</v>
      </c>
      <c r="H235" s="8">
        <v>0</v>
      </c>
      <c r="I235" s="8">
        <v>0</v>
      </c>
      <c r="J235" s="8">
        <v>0</v>
      </c>
      <c r="K235" s="8">
        <v>0</v>
      </c>
      <c r="L235" s="9">
        <v>1</v>
      </c>
      <c r="M235" s="10">
        <f t="shared" si="6"/>
        <v>225</v>
      </c>
      <c r="N235" s="37" t="str">
        <f t="shared" si="7"/>
        <v>0xE1</v>
      </c>
      <c r="O235" s="10">
        <v>0</v>
      </c>
      <c r="P235" s="137"/>
      <c r="Q235" s="133"/>
      <c r="R235" s="138"/>
      <c r="S235" s="138"/>
      <c r="T235" s="138"/>
      <c r="U235" s="138"/>
      <c r="V235" s="139"/>
    </row>
    <row r="236" spans="2:22" x14ac:dyDescent="0.25">
      <c r="B236" s="429" t="s">
        <v>28</v>
      </c>
      <c r="C236" s="431" t="s">
        <v>32</v>
      </c>
      <c r="D236" s="426"/>
      <c r="E236" s="185">
        <v>1</v>
      </c>
      <c r="F236" s="8">
        <v>1</v>
      </c>
      <c r="G236" s="8">
        <v>1</v>
      </c>
      <c r="H236" s="8">
        <v>0</v>
      </c>
      <c r="I236" s="8">
        <v>0</v>
      </c>
      <c r="J236" s="8">
        <v>0</v>
      </c>
      <c r="K236" s="8">
        <v>1</v>
      </c>
      <c r="L236" s="9">
        <v>0</v>
      </c>
      <c r="M236" s="10">
        <f t="shared" si="6"/>
        <v>226</v>
      </c>
      <c r="N236" s="37" t="str">
        <f t="shared" si="7"/>
        <v>0xE2</v>
      </c>
      <c r="O236" s="10">
        <v>0</v>
      </c>
      <c r="P236" s="137"/>
      <c r="Q236" s="133"/>
      <c r="R236" s="138"/>
      <c r="S236" s="138"/>
      <c r="T236" s="138"/>
      <c r="U236" s="138"/>
      <c r="V236" s="139"/>
    </row>
    <row r="237" spans="2:22" x14ac:dyDescent="0.25">
      <c r="B237" s="429" t="s">
        <v>28</v>
      </c>
      <c r="C237" s="431" t="s">
        <v>32</v>
      </c>
      <c r="D237" s="426"/>
      <c r="E237" s="185">
        <v>1</v>
      </c>
      <c r="F237" s="8">
        <v>1</v>
      </c>
      <c r="G237" s="8">
        <v>1</v>
      </c>
      <c r="H237" s="8">
        <v>0</v>
      </c>
      <c r="I237" s="8">
        <v>0</v>
      </c>
      <c r="J237" s="8">
        <v>0</v>
      </c>
      <c r="K237" s="8">
        <v>1</v>
      </c>
      <c r="L237" s="9">
        <v>1</v>
      </c>
      <c r="M237" s="10">
        <f t="shared" si="6"/>
        <v>227</v>
      </c>
      <c r="N237" s="37" t="str">
        <f t="shared" si="7"/>
        <v>0xE3</v>
      </c>
      <c r="O237" s="10">
        <v>0</v>
      </c>
      <c r="P237" s="137"/>
      <c r="Q237" s="133"/>
      <c r="R237" s="138"/>
      <c r="S237" s="138"/>
      <c r="T237" s="138"/>
      <c r="U237" s="138"/>
      <c r="V237" s="139"/>
    </row>
    <row r="238" spans="2:22" x14ac:dyDescent="0.25">
      <c r="B238" s="429" t="s">
        <v>28</v>
      </c>
      <c r="C238" s="431" t="s">
        <v>32</v>
      </c>
      <c r="D238" s="426"/>
      <c r="E238" s="185">
        <v>1</v>
      </c>
      <c r="F238" s="8">
        <v>1</v>
      </c>
      <c r="G238" s="8">
        <v>1</v>
      </c>
      <c r="H238" s="8">
        <v>0</v>
      </c>
      <c r="I238" s="8">
        <v>0</v>
      </c>
      <c r="J238" s="8">
        <v>1</v>
      </c>
      <c r="K238" s="8">
        <v>0</v>
      </c>
      <c r="L238" s="9">
        <v>0</v>
      </c>
      <c r="M238" s="10">
        <f t="shared" si="6"/>
        <v>228</v>
      </c>
      <c r="N238" s="37" t="str">
        <f t="shared" si="7"/>
        <v>0xE4</v>
      </c>
      <c r="O238" s="10">
        <v>0</v>
      </c>
      <c r="P238" s="137"/>
      <c r="Q238" s="133"/>
      <c r="R238" s="138"/>
      <c r="S238" s="138"/>
      <c r="T238" s="138"/>
      <c r="U238" s="138"/>
      <c r="V238" s="139"/>
    </row>
    <row r="239" spans="2:22" x14ac:dyDescent="0.25">
      <c r="B239" s="429" t="s">
        <v>28</v>
      </c>
      <c r="C239" s="431" t="s">
        <v>32</v>
      </c>
      <c r="D239" s="426"/>
      <c r="E239" s="185">
        <v>1</v>
      </c>
      <c r="F239" s="8">
        <v>1</v>
      </c>
      <c r="G239" s="8">
        <v>1</v>
      </c>
      <c r="H239" s="8">
        <v>0</v>
      </c>
      <c r="I239" s="8">
        <v>0</v>
      </c>
      <c r="J239" s="8">
        <v>1</v>
      </c>
      <c r="K239" s="8">
        <v>0</v>
      </c>
      <c r="L239" s="9">
        <v>1</v>
      </c>
      <c r="M239" s="10">
        <f t="shared" si="6"/>
        <v>229</v>
      </c>
      <c r="N239" s="37" t="str">
        <f t="shared" si="7"/>
        <v>0xE5</v>
      </c>
      <c r="O239" s="10">
        <v>0</v>
      </c>
      <c r="P239" s="137"/>
      <c r="Q239" s="133"/>
      <c r="R239" s="138"/>
      <c r="S239" s="138"/>
      <c r="T239" s="138"/>
      <c r="U239" s="138"/>
      <c r="V239" s="139"/>
    </row>
    <row r="240" spans="2:22" x14ac:dyDescent="0.25">
      <c r="B240" s="429" t="s">
        <v>28</v>
      </c>
      <c r="C240" s="431" t="s">
        <v>32</v>
      </c>
      <c r="D240" s="426"/>
      <c r="E240" s="185">
        <v>1</v>
      </c>
      <c r="F240" s="8">
        <v>1</v>
      </c>
      <c r="G240" s="8">
        <v>1</v>
      </c>
      <c r="H240" s="8">
        <v>0</v>
      </c>
      <c r="I240" s="8">
        <v>0</v>
      </c>
      <c r="J240" s="8">
        <v>1</v>
      </c>
      <c r="K240" s="8">
        <v>1</v>
      </c>
      <c r="L240" s="9">
        <v>0</v>
      </c>
      <c r="M240" s="10">
        <f t="shared" si="6"/>
        <v>230</v>
      </c>
      <c r="N240" s="37" t="str">
        <f t="shared" si="7"/>
        <v>0xE6</v>
      </c>
      <c r="O240" s="10">
        <v>0</v>
      </c>
      <c r="P240" s="137"/>
      <c r="Q240" s="133"/>
      <c r="R240" s="138"/>
      <c r="S240" s="138"/>
      <c r="T240" s="138"/>
      <c r="U240" s="138"/>
      <c r="V240" s="139"/>
    </row>
    <row r="241" spans="2:22" x14ac:dyDescent="0.25">
      <c r="B241" s="429" t="s">
        <v>28</v>
      </c>
      <c r="C241" s="431" t="s">
        <v>32</v>
      </c>
      <c r="D241" s="426"/>
      <c r="E241" s="185">
        <v>1</v>
      </c>
      <c r="F241" s="8">
        <v>1</v>
      </c>
      <c r="G241" s="8">
        <v>1</v>
      </c>
      <c r="H241" s="8">
        <v>0</v>
      </c>
      <c r="I241" s="8">
        <v>0</v>
      </c>
      <c r="J241" s="8">
        <v>1</v>
      </c>
      <c r="K241" s="8">
        <v>1</v>
      </c>
      <c r="L241" s="9">
        <v>1</v>
      </c>
      <c r="M241" s="10">
        <f t="shared" si="6"/>
        <v>231</v>
      </c>
      <c r="N241" s="37" t="str">
        <f t="shared" si="7"/>
        <v>0xE7</v>
      </c>
      <c r="O241" s="10">
        <v>0</v>
      </c>
      <c r="P241" s="137"/>
      <c r="Q241" s="133"/>
      <c r="R241" s="138"/>
      <c r="S241" s="138"/>
      <c r="T241" s="138"/>
      <c r="U241" s="138"/>
      <c r="V241" s="139"/>
    </row>
    <row r="242" spans="2:22" x14ac:dyDescent="0.25">
      <c r="B242" s="429" t="s">
        <v>28</v>
      </c>
      <c r="C242" s="431" t="s">
        <v>32</v>
      </c>
      <c r="D242" s="426"/>
      <c r="E242" s="185">
        <v>1</v>
      </c>
      <c r="F242" s="8">
        <v>1</v>
      </c>
      <c r="G242" s="8">
        <v>1</v>
      </c>
      <c r="H242" s="8">
        <v>0</v>
      </c>
      <c r="I242" s="8">
        <v>1</v>
      </c>
      <c r="J242" s="8">
        <v>0</v>
      </c>
      <c r="K242" s="8">
        <v>0</v>
      </c>
      <c r="L242" s="9">
        <v>0</v>
      </c>
      <c r="M242" s="10">
        <f t="shared" si="6"/>
        <v>232</v>
      </c>
      <c r="N242" s="37" t="str">
        <f t="shared" si="7"/>
        <v>0xE8</v>
      </c>
      <c r="O242" s="10">
        <v>0</v>
      </c>
      <c r="P242" s="137"/>
      <c r="Q242" s="133"/>
      <c r="R242" s="138"/>
      <c r="S242" s="138"/>
      <c r="T242" s="138"/>
      <c r="U242" s="138"/>
      <c r="V242" s="139"/>
    </row>
    <row r="243" spans="2:22" x14ac:dyDescent="0.25">
      <c r="B243" s="429" t="s">
        <v>28</v>
      </c>
      <c r="C243" s="431" t="s">
        <v>32</v>
      </c>
      <c r="D243" s="426"/>
      <c r="E243" s="185">
        <v>1</v>
      </c>
      <c r="F243" s="8">
        <v>1</v>
      </c>
      <c r="G243" s="8">
        <v>1</v>
      </c>
      <c r="H243" s="8">
        <v>0</v>
      </c>
      <c r="I243" s="8">
        <v>1</v>
      </c>
      <c r="J243" s="8">
        <v>0</v>
      </c>
      <c r="K243" s="8">
        <v>0</v>
      </c>
      <c r="L243" s="9">
        <v>1</v>
      </c>
      <c r="M243" s="10">
        <f t="shared" si="6"/>
        <v>233</v>
      </c>
      <c r="N243" s="37" t="str">
        <f t="shared" si="7"/>
        <v>0xE9</v>
      </c>
      <c r="O243" s="10">
        <v>0</v>
      </c>
      <c r="P243" s="137"/>
      <c r="Q243" s="133"/>
      <c r="R243" s="138"/>
      <c r="S243" s="138"/>
      <c r="T243" s="138"/>
      <c r="U243" s="138"/>
      <c r="V243" s="139"/>
    </row>
    <row r="244" spans="2:22" x14ac:dyDescent="0.25">
      <c r="B244" s="429" t="s">
        <v>28</v>
      </c>
      <c r="C244" s="431" t="s">
        <v>32</v>
      </c>
      <c r="D244" s="426"/>
      <c r="E244" s="185">
        <v>1</v>
      </c>
      <c r="F244" s="8">
        <v>1</v>
      </c>
      <c r="G244" s="8">
        <v>1</v>
      </c>
      <c r="H244" s="8">
        <v>0</v>
      </c>
      <c r="I244" s="8">
        <v>1</v>
      </c>
      <c r="J244" s="8">
        <v>0</v>
      </c>
      <c r="K244" s="8">
        <v>1</v>
      </c>
      <c r="L244" s="9">
        <v>0</v>
      </c>
      <c r="M244" s="10">
        <f t="shared" si="6"/>
        <v>234</v>
      </c>
      <c r="N244" s="37" t="str">
        <f t="shared" si="7"/>
        <v>0xEA</v>
      </c>
      <c r="O244" s="10">
        <v>0</v>
      </c>
      <c r="P244" s="137"/>
      <c r="Q244" s="133"/>
      <c r="R244" s="138"/>
      <c r="S244" s="138"/>
      <c r="T244" s="138"/>
      <c r="U244" s="138"/>
      <c r="V244" s="139"/>
    </row>
    <row r="245" spans="2:22" x14ac:dyDescent="0.25">
      <c r="B245" s="429" t="s">
        <v>28</v>
      </c>
      <c r="C245" s="431" t="s">
        <v>32</v>
      </c>
      <c r="D245" s="426"/>
      <c r="E245" s="185">
        <v>1</v>
      </c>
      <c r="F245" s="8">
        <v>1</v>
      </c>
      <c r="G245" s="8">
        <v>1</v>
      </c>
      <c r="H245" s="8">
        <v>0</v>
      </c>
      <c r="I245" s="8">
        <v>1</v>
      </c>
      <c r="J245" s="8">
        <v>0</v>
      </c>
      <c r="K245" s="8">
        <v>1</v>
      </c>
      <c r="L245" s="9">
        <v>1</v>
      </c>
      <c r="M245" s="10">
        <f t="shared" si="6"/>
        <v>235</v>
      </c>
      <c r="N245" s="37" t="str">
        <f t="shared" si="7"/>
        <v>0xEB</v>
      </c>
      <c r="O245" s="10">
        <v>0</v>
      </c>
      <c r="P245" s="137"/>
      <c r="Q245" s="133"/>
      <c r="R245" s="138"/>
      <c r="S245" s="138"/>
      <c r="T245" s="138"/>
      <c r="U245" s="138"/>
      <c r="V245" s="139"/>
    </row>
    <row r="246" spans="2:22" x14ac:dyDescent="0.25">
      <c r="B246" s="429" t="s">
        <v>28</v>
      </c>
      <c r="C246" s="431" t="s">
        <v>32</v>
      </c>
      <c r="D246" s="426"/>
      <c r="E246" s="185">
        <v>1</v>
      </c>
      <c r="F246" s="8">
        <v>1</v>
      </c>
      <c r="G246" s="8">
        <v>1</v>
      </c>
      <c r="H246" s="8">
        <v>0</v>
      </c>
      <c r="I246" s="8">
        <v>1</v>
      </c>
      <c r="J246" s="8">
        <v>1</v>
      </c>
      <c r="K246" s="8">
        <v>0</v>
      </c>
      <c r="L246" s="9">
        <v>0</v>
      </c>
      <c r="M246" s="10">
        <f t="shared" si="6"/>
        <v>236</v>
      </c>
      <c r="N246" s="37" t="str">
        <f t="shared" si="7"/>
        <v>0xEC</v>
      </c>
      <c r="O246" s="10">
        <v>0</v>
      </c>
      <c r="P246" s="137"/>
      <c r="Q246" s="133"/>
      <c r="R246" s="138"/>
      <c r="S246" s="138"/>
      <c r="T246" s="138"/>
      <c r="U246" s="138"/>
      <c r="V246" s="139"/>
    </row>
    <row r="247" spans="2:22" x14ac:dyDescent="0.25">
      <c r="B247" s="429" t="s">
        <v>28</v>
      </c>
      <c r="C247" s="431" t="s">
        <v>32</v>
      </c>
      <c r="D247" s="426"/>
      <c r="E247" s="185">
        <v>1</v>
      </c>
      <c r="F247" s="8">
        <v>1</v>
      </c>
      <c r="G247" s="8">
        <v>1</v>
      </c>
      <c r="H247" s="8">
        <v>0</v>
      </c>
      <c r="I247" s="8">
        <v>1</v>
      </c>
      <c r="J247" s="8">
        <v>1</v>
      </c>
      <c r="K247" s="8">
        <v>0</v>
      </c>
      <c r="L247" s="9">
        <v>1</v>
      </c>
      <c r="M247" s="10">
        <f t="shared" si="6"/>
        <v>237</v>
      </c>
      <c r="N247" s="37" t="str">
        <f t="shared" si="7"/>
        <v>0xED</v>
      </c>
      <c r="O247" s="10">
        <v>0</v>
      </c>
      <c r="P247" s="137"/>
      <c r="Q247" s="133"/>
      <c r="R247" s="138"/>
      <c r="S247" s="138"/>
      <c r="T247" s="138"/>
      <c r="U247" s="138"/>
      <c r="V247" s="139"/>
    </row>
    <row r="248" spans="2:22" x14ac:dyDescent="0.25">
      <c r="B248" s="429" t="s">
        <v>28</v>
      </c>
      <c r="C248" s="431" t="s">
        <v>32</v>
      </c>
      <c r="D248" s="426"/>
      <c r="E248" s="185">
        <v>1</v>
      </c>
      <c r="F248" s="8">
        <v>1</v>
      </c>
      <c r="G248" s="8">
        <v>1</v>
      </c>
      <c r="H248" s="8">
        <v>0</v>
      </c>
      <c r="I248" s="8">
        <v>1</v>
      </c>
      <c r="J248" s="8">
        <v>1</v>
      </c>
      <c r="K248" s="8">
        <v>1</v>
      </c>
      <c r="L248" s="9">
        <v>0</v>
      </c>
      <c r="M248" s="10">
        <f t="shared" si="6"/>
        <v>238</v>
      </c>
      <c r="N248" s="37" t="str">
        <f t="shared" si="7"/>
        <v>0xEE</v>
      </c>
      <c r="O248" s="10">
        <v>0</v>
      </c>
      <c r="P248" s="137"/>
      <c r="Q248" s="133"/>
      <c r="R248" s="138"/>
      <c r="S248" s="138"/>
      <c r="T248" s="138"/>
      <c r="U248" s="138"/>
      <c r="V248" s="139"/>
    </row>
    <row r="249" spans="2:22" x14ac:dyDescent="0.25">
      <c r="B249" s="429" t="s">
        <v>28</v>
      </c>
      <c r="C249" s="431" t="s">
        <v>32</v>
      </c>
      <c r="D249" s="426"/>
      <c r="E249" s="185">
        <v>1</v>
      </c>
      <c r="F249" s="8">
        <v>1</v>
      </c>
      <c r="G249" s="8">
        <v>1</v>
      </c>
      <c r="H249" s="8">
        <v>0</v>
      </c>
      <c r="I249" s="8">
        <v>1</v>
      </c>
      <c r="J249" s="8">
        <v>1</v>
      </c>
      <c r="K249" s="8">
        <v>1</v>
      </c>
      <c r="L249" s="9">
        <v>1</v>
      </c>
      <c r="M249" s="10">
        <f t="shared" si="6"/>
        <v>239</v>
      </c>
      <c r="N249" s="37" t="str">
        <f t="shared" si="7"/>
        <v>0xEF</v>
      </c>
      <c r="O249" s="10">
        <v>0</v>
      </c>
      <c r="P249" s="137"/>
      <c r="Q249" s="133"/>
      <c r="R249" s="138"/>
      <c r="S249" s="138"/>
      <c r="T249" s="138"/>
      <c r="U249" s="138"/>
      <c r="V249" s="139"/>
    </row>
    <row r="250" spans="2:22" x14ac:dyDescent="0.25">
      <c r="B250" s="429" t="s">
        <v>28</v>
      </c>
      <c r="C250" s="431" t="s">
        <v>32</v>
      </c>
      <c r="D250" s="426"/>
      <c r="E250" s="185">
        <v>1</v>
      </c>
      <c r="F250" s="8">
        <v>1</v>
      </c>
      <c r="G250" s="8">
        <v>1</v>
      </c>
      <c r="H250" s="8">
        <v>1</v>
      </c>
      <c r="I250" s="8">
        <v>0</v>
      </c>
      <c r="J250" s="8">
        <v>0</v>
      </c>
      <c r="K250" s="8">
        <v>0</v>
      </c>
      <c r="L250" s="9">
        <v>0</v>
      </c>
      <c r="M250" s="10">
        <f t="shared" si="6"/>
        <v>240</v>
      </c>
      <c r="N250" s="37" t="str">
        <f t="shared" si="7"/>
        <v>0xF0</v>
      </c>
      <c r="O250" s="10">
        <v>0</v>
      </c>
      <c r="P250" s="137"/>
      <c r="Q250" s="133"/>
      <c r="R250" s="138"/>
      <c r="S250" s="138"/>
      <c r="T250" s="138"/>
      <c r="U250" s="138"/>
      <c r="V250" s="139"/>
    </row>
    <row r="251" spans="2:22" x14ac:dyDescent="0.25">
      <c r="B251" s="429" t="s">
        <v>28</v>
      </c>
      <c r="C251" s="431" t="s">
        <v>32</v>
      </c>
      <c r="D251" s="426"/>
      <c r="E251" s="185">
        <v>1</v>
      </c>
      <c r="F251" s="8">
        <v>1</v>
      </c>
      <c r="G251" s="8">
        <v>1</v>
      </c>
      <c r="H251" s="8">
        <v>1</v>
      </c>
      <c r="I251" s="8">
        <v>0</v>
      </c>
      <c r="J251" s="8">
        <v>0</v>
      </c>
      <c r="K251" s="8">
        <v>0</v>
      </c>
      <c r="L251" s="9">
        <v>1</v>
      </c>
      <c r="M251" s="10">
        <f t="shared" si="6"/>
        <v>241</v>
      </c>
      <c r="N251" s="37" t="str">
        <f t="shared" si="7"/>
        <v>0xF1</v>
      </c>
      <c r="O251" s="10">
        <v>0</v>
      </c>
      <c r="P251" s="137"/>
      <c r="Q251" s="133"/>
      <c r="R251" s="138"/>
      <c r="S251" s="138"/>
      <c r="T251" s="138"/>
      <c r="U251" s="138"/>
      <c r="V251" s="139"/>
    </row>
    <row r="252" spans="2:22" x14ac:dyDescent="0.25">
      <c r="B252" s="429" t="s">
        <v>28</v>
      </c>
      <c r="C252" s="431" t="s">
        <v>32</v>
      </c>
      <c r="D252" s="426"/>
      <c r="E252" s="185">
        <v>1</v>
      </c>
      <c r="F252" s="8">
        <v>1</v>
      </c>
      <c r="G252" s="8">
        <v>1</v>
      </c>
      <c r="H252" s="8">
        <v>1</v>
      </c>
      <c r="I252" s="8">
        <v>0</v>
      </c>
      <c r="J252" s="8">
        <v>0</v>
      </c>
      <c r="K252" s="8">
        <v>1</v>
      </c>
      <c r="L252" s="9">
        <v>0</v>
      </c>
      <c r="M252" s="10">
        <f t="shared" si="6"/>
        <v>242</v>
      </c>
      <c r="N252" s="37" t="str">
        <f t="shared" si="7"/>
        <v>0xF2</v>
      </c>
      <c r="O252" s="10">
        <v>0</v>
      </c>
      <c r="P252" s="137"/>
      <c r="Q252" s="133"/>
      <c r="R252" s="138"/>
      <c r="S252" s="138"/>
      <c r="T252" s="138"/>
      <c r="U252" s="138"/>
      <c r="V252" s="139"/>
    </row>
    <row r="253" spans="2:22" x14ac:dyDescent="0.25">
      <c r="B253" s="429" t="s">
        <v>28</v>
      </c>
      <c r="C253" s="431" t="s">
        <v>32</v>
      </c>
      <c r="D253" s="426"/>
      <c r="E253" s="185">
        <v>1</v>
      </c>
      <c r="F253" s="8">
        <v>1</v>
      </c>
      <c r="G253" s="8">
        <v>1</v>
      </c>
      <c r="H253" s="8">
        <v>1</v>
      </c>
      <c r="I253" s="8">
        <v>0</v>
      </c>
      <c r="J253" s="8">
        <v>0</v>
      </c>
      <c r="K253" s="8">
        <v>1</v>
      </c>
      <c r="L253" s="9">
        <v>1</v>
      </c>
      <c r="M253" s="10">
        <f t="shared" si="6"/>
        <v>243</v>
      </c>
      <c r="N253" s="37" t="str">
        <f t="shared" si="7"/>
        <v>0xF3</v>
      </c>
      <c r="O253" s="10">
        <v>0</v>
      </c>
      <c r="P253" s="137"/>
      <c r="Q253" s="133"/>
      <c r="R253" s="138"/>
      <c r="S253" s="138"/>
      <c r="T253" s="138"/>
      <c r="U253" s="138"/>
      <c r="V253" s="139"/>
    </row>
    <row r="254" spans="2:22" x14ac:dyDescent="0.25">
      <c r="B254" s="429" t="s">
        <v>28</v>
      </c>
      <c r="C254" s="431" t="s">
        <v>32</v>
      </c>
      <c r="D254" s="426"/>
      <c r="E254" s="185">
        <v>1</v>
      </c>
      <c r="F254" s="8">
        <v>1</v>
      </c>
      <c r="G254" s="8">
        <v>1</v>
      </c>
      <c r="H254" s="8">
        <v>1</v>
      </c>
      <c r="I254" s="8">
        <v>0</v>
      </c>
      <c r="J254" s="8">
        <v>1</v>
      </c>
      <c r="K254" s="8">
        <v>0</v>
      </c>
      <c r="L254" s="9">
        <v>0</v>
      </c>
      <c r="M254" s="10">
        <f t="shared" si="6"/>
        <v>244</v>
      </c>
      <c r="N254" s="37" t="str">
        <f t="shared" si="7"/>
        <v>0xF4</v>
      </c>
      <c r="O254" s="10">
        <v>0</v>
      </c>
      <c r="P254" s="137"/>
      <c r="Q254" s="133"/>
      <c r="R254" s="138"/>
      <c r="S254" s="138"/>
      <c r="T254" s="138"/>
      <c r="U254" s="138"/>
      <c r="V254" s="139"/>
    </row>
    <row r="255" spans="2:22" x14ac:dyDescent="0.25">
      <c r="B255" s="429" t="s">
        <v>28</v>
      </c>
      <c r="C255" s="431" t="s">
        <v>32</v>
      </c>
      <c r="D255" s="426"/>
      <c r="E255" s="185">
        <v>1</v>
      </c>
      <c r="F255" s="8">
        <v>1</v>
      </c>
      <c r="G255" s="8">
        <v>1</v>
      </c>
      <c r="H255" s="8">
        <v>1</v>
      </c>
      <c r="I255" s="8">
        <v>0</v>
      </c>
      <c r="J255" s="8">
        <v>1</v>
      </c>
      <c r="K255" s="8">
        <v>0</v>
      </c>
      <c r="L255" s="9">
        <v>1</v>
      </c>
      <c r="M255" s="10">
        <f t="shared" si="6"/>
        <v>245</v>
      </c>
      <c r="N255" s="37" t="str">
        <f t="shared" si="7"/>
        <v>0xF5</v>
      </c>
      <c r="O255" s="10">
        <v>0</v>
      </c>
      <c r="P255" s="137"/>
      <c r="Q255" s="133"/>
      <c r="R255" s="138"/>
      <c r="S255" s="138"/>
      <c r="T255" s="138"/>
      <c r="U255" s="138"/>
      <c r="V255" s="139"/>
    </row>
    <row r="256" spans="2:22" x14ac:dyDescent="0.25">
      <c r="B256" s="429" t="s">
        <v>28</v>
      </c>
      <c r="C256" s="431" t="s">
        <v>32</v>
      </c>
      <c r="D256" s="426"/>
      <c r="E256" s="185">
        <v>1</v>
      </c>
      <c r="F256" s="8">
        <v>1</v>
      </c>
      <c r="G256" s="8">
        <v>1</v>
      </c>
      <c r="H256" s="8">
        <v>1</v>
      </c>
      <c r="I256" s="8">
        <v>0</v>
      </c>
      <c r="J256" s="8">
        <v>1</v>
      </c>
      <c r="K256" s="8">
        <v>1</v>
      </c>
      <c r="L256" s="9">
        <v>0</v>
      </c>
      <c r="M256" s="10">
        <f t="shared" si="6"/>
        <v>246</v>
      </c>
      <c r="N256" s="37" t="str">
        <f t="shared" si="7"/>
        <v>0xF6</v>
      </c>
      <c r="O256" s="10">
        <v>0</v>
      </c>
      <c r="P256" s="137"/>
      <c r="Q256" s="133"/>
      <c r="R256" s="138"/>
      <c r="S256" s="138"/>
      <c r="T256" s="138"/>
      <c r="U256" s="138"/>
      <c r="V256" s="139"/>
    </row>
    <row r="257" spans="2:22" x14ac:dyDescent="0.25">
      <c r="B257" s="429" t="s">
        <v>28</v>
      </c>
      <c r="C257" s="431" t="s">
        <v>32</v>
      </c>
      <c r="D257" s="426"/>
      <c r="E257" s="185">
        <v>1</v>
      </c>
      <c r="F257" s="8">
        <v>1</v>
      </c>
      <c r="G257" s="8">
        <v>1</v>
      </c>
      <c r="H257" s="8">
        <v>1</v>
      </c>
      <c r="I257" s="8">
        <v>0</v>
      </c>
      <c r="J257" s="8">
        <v>1</v>
      </c>
      <c r="K257" s="8">
        <v>1</v>
      </c>
      <c r="L257" s="9">
        <v>1</v>
      </c>
      <c r="M257" s="10">
        <f t="shared" si="6"/>
        <v>247</v>
      </c>
      <c r="N257" s="37" t="str">
        <f t="shared" si="7"/>
        <v>0xF7</v>
      </c>
      <c r="O257" s="10">
        <v>0</v>
      </c>
      <c r="P257" s="137"/>
      <c r="Q257" s="133"/>
      <c r="R257" s="138"/>
      <c r="S257" s="138"/>
      <c r="T257" s="138"/>
      <c r="U257" s="138"/>
      <c r="V257" s="139"/>
    </row>
    <row r="258" spans="2:22" x14ac:dyDescent="0.25">
      <c r="B258" s="429" t="s">
        <v>28</v>
      </c>
      <c r="C258" s="431" t="s">
        <v>32</v>
      </c>
      <c r="D258" s="426"/>
      <c r="E258" s="185">
        <v>1</v>
      </c>
      <c r="F258" s="8">
        <v>1</v>
      </c>
      <c r="G258" s="8">
        <v>1</v>
      </c>
      <c r="H258" s="8">
        <v>1</v>
      </c>
      <c r="I258" s="8">
        <v>1</v>
      </c>
      <c r="J258" s="8">
        <v>0</v>
      </c>
      <c r="K258" s="8">
        <v>0</v>
      </c>
      <c r="L258" s="9">
        <v>0</v>
      </c>
      <c r="M258" s="10">
        <f t="shared" si="6"/>
        <v>248</v>
      </c>
      <c r="N258" s="37" t="str">
        <f t="shared" si="7"/>
        <v>0xF8</v>
      </c>
      <c r="O258" s="10">
        <v>0</v>
      </c>
      <c r="P258" s="137"/>
      <c r="Q258" s="133"/>
      <c r="R258" s="138"/>
      <c r="S258" s="138"/>
      <c r="T258" s="138"/>
      <c r="U258" s="138"/>
      <c r="V258" s="139"/>
    </row>
    <row r="259" spans="2:22" x14ac:dyDescent="0.25">
      <c r="B259" s="429" t="s">
        <v>28</v>
      </c>
      <c r="C259" s="431" t="s">
        <v>32</v>
      </c>
      <c r="D259" s="426"/>
      <c r="E259" s="185">
        <v>1</v>
      </c>
      <c r="F259" s="8">
        <v>1</v>
      </c>
      <c r="G259" s="8">
        <v>1</v>
      </c>
      <c r="H259" s="8">
        <v>1</v>
      </c>
      <c r="I259" s="8">
        <v>1</v>
      </c>
      <c r="J259" s="8">
        <v>0</v>
      </c>
      <c r="K259" s="8">
        <v>0</v>
      </c>
      <c r="L259" s="9">
        <v>1</v>
      </c>
      <c r="M259" s="10">
        <f t="shared" si="6"/>
        <v>249</v>
      </c>
      <c r="N259" s="37" t="str">
        <f t="shared" si="7"/>
        <v>0xF9</v>
      </c>
      <c r="O259" s="10">
        <v>0</v>
      </c>
      <c r="P259" s="137"/>
      <c r="Q259" s="133"/>
      <c r="R259" s="138"/>
      <c r="S259" s="138"/>
      <c r="T259" s="138"/>
      <c r="U259" s="138"/>
      <c r="V259" s="139"/>
    </row>
    <row r="260" spans="2:22" x14ac:dyDescent="0.25">
      <c r="B260" s="429" t="s">
        <v>28</v>
      </c>
      <c r="C260" s="431" t="s">
        <v>32</v>
      </c>
      <c r="D260" s="426"/>
      <c r="E260" s="185">
        <v>1</v>
      </c>
      <c r="F260" s="8">
        <v>1</v>
      </c>
      <c r="G260" s="8">
        <v>1</v>
      </c>
      <c r="H260" s="8">
        <v>1</v>
      </c>
      <c r="I260" s="8">
        <v>1</v>
      </c>
      <c r="J260" s="8">
        <v>0</v>
      </c>
      <c r="K260" s="8">
        <v>1</v>
      </c>
      <c r="L260" s="9">
        <v>0</v>
      </c>
      <c r="M260" s="10">
        <f t="shared" si="6"/>
        <v>250</v>
      </c>
      <c r="N260" s="37" t="str">
        <f t="shared" si="7"/>
        <v>0xFA</v>
      </c>
      <c r="O260" s="10">
        <v>0</v>
      </c>
      <c r="P260" s="137"/>
      <c r="Q260" s="133"/>
      <c r="R260" s="138"/>
      <c r="S260" s="138"/>
      <c r="T260" s="138"/>
      <c r="U260" s="138"/>
      <c r="V260" s="139"/>
    </row>
    <row r="261" spans="2:22" x14ac:dyDescent="0.25">
      <c r="B261" s="429" t="s">
        <v>28</v>
      </c>
      <c r="C261" s="431" t="s">
        <v>32</v>
      </c>
      <c r="D261" s="427"/>
      <c r="E261" s="185">
        <v>1</v>
      </c>
      <c r="F261" s="8">
        <v>1</v>
      </c>
      <c r="G261" s="8">
        <v>1</v>
      </c>
      <c r="H261" s="8">
        <v>1</v>
      </c>
      <c r="I261" s="8">
        <v>1</v>
      </c>
      <c r="J261" s="8">
        <v>0</v>
      </c>
      <c r="K261" s="8">
        <v>1</v>
      </c>
      <c r="L261" s="9">
        <v>1</v>
      </c>
      <c r="M261" s="10">
        <f t="shared" si="6"/>
        <v>251</v>
      </c>
      <c r="N261" s="37" t="str">
        <f t="shared" si="7"/>
        <v>0xFB</v>
      </c>
      <c r="O261" s="10">
        <v>0</v>
      </c>
      <c r="P261" s="137"/>
      <c r="Q261" s="133"/>
      <c r="R261" s="138"/>
      <c r="S261" s="138"/>
      <c r="T261" s="138"/>
      <c r="U261" s="138"/>
      <c r="V261" s="139"/>
    </row>
    <row r="262" spans="2:22" x14ac:dyDescent="0.25">
      <c r="B262" s="429" t="s">
        <v>28</v>
      </c>
      <c r="C262" s="431" t="s">
        <v>32</v>
      </c>
      <c r="D262" s="18" t="s">
        <v>124</v>
      </c>
      <c r="E262" s="185">
        <v>1</v>
      </c>
      <c r="F262" s="8">
        <v>1</v>
      </c>
      <c r="G262" s="8">
        <v>1</v>
      </c>
      <c r="H262" s="8">
        <v>1</v>
      </c>
      <c r="I262" s="8">
        <v>1</v>
      </c>
      <c r="J262" s="8">
        <v>1</v>
      </c>
      <c r="K262" s="8">
        <v>0</v>
      </c>
      <c r="L262" s="9">
        <v>0</v>
      </c>
      <c r="M262" s="10">
        <f t="shared" si="6"/>
        <v>252</v>
      </c>
      <c r="N262" s="37" t="str">
        <f t="shared" si="7"/>
        <v>0xFC</v>
      </c>
      <c r="O262" s="10">
        <v>0</v>
      </c>
      <c r="P262" s="137"/>
      <c r="Q262" s="133"/>
      <c r="R262" s="138"/>
      <c r="S262" s="138"/>
      <c r="T262" s="138"/>
      <c r="U262" s="138"/>
      <c r="V262" s="139"/>
    </row>
    <row r="263" spans="2:22" x14ac:dyDescent="0.25">
      <c r="B263" s="429" t="s">
        <v>28</v>
      </c>
      <c r="C263" s="431" t="s">
        <v>32</v>
      </c>
      <c r="D263" s="18" t="s">
        <v>123</v>
      </c>
      <c r="E263" s="185">
        <v>1</v>
      </c>
      <c r="F263" s="8">
        <v>1</v>
      </c>
      <c r="G263" s="8">
        <v>1</v>
      </c>
      <c r="H263" s="8">
        <v>1</v>
      </c>
      <c r="I263" s="8">
        <v>1</v>
      </c>
      <c r="J263" s="8">
        <v>1</v>
      </c>
      <c r="K263" s="8">
        <v>0</v>
      </c>
      <c r="L263" s="9">
        <v>1</v>
      </c>
      <c r="M263" s="10">
        <f t="shared" si="6"/>
        <v>253</v>
      </c>
      <c r="N263" s="37" t="str">
        <f t="shared" si="7"/>
        <v>0xFD</v>
      </c>
      <c r="O263" s="10">
        <v>0</v>
      </c>
      <c r="P263" s="137"/>
      <c r="Q263" s="133"/>
      <c r="R263" s="138"/>
      <c r="S263" s="138"/>
      <c r="T263" s="138"/>
      <c r="U263" s="138"/>
      <c r="V263" s="139"/>
    </row>
    <row r="264" spans="2:22" x14ac:dyDescent="0.25">
      <c r="B264" s="429" t="s">
        <v>28</v>
      </c>
      <c r="C264" s="431" t="s">
        <v>32</v>
      </c>
      <c r="D264" s="18" t="s">
        <v>122</v>
      </c>
      <c r="E264" s="185">
        <v>1</v>
      </c>
      <c r="F264" s="8">
        <v>1</v>
      </c>
      <c r="G264" s="8">
        <v>1</v>
      </c>
      <c r="H264" s="8">
        <v>1</v>
      </c>
      <c r="I264" s="8">
        <v>1</v>
      </c>
      <c r="J264" s="8">
        <v>1</v>
      </c>
      <c r="K264" s="8">
        <v>1</v>
      </c>
      <c r="L264" s="9">
        <v>0</v>
      </c>
      <c r="M264" s="10">
        <f t="shared" si="6"/>
        <v>254</v>
      </c>
      <c r="N264" s="37" t="str">
        <f t="shared" si="7"/>
        <v>0xFE</v>
      </c>
      <c r="O264" s="10">
        <v>0</v>
      </c>
      <c r="P264" s="137"/>
      <c r="Q264" s="133"/>
      <c r="R264" s="138"/>
      <c r="S264" s="138"/>
      <c r="T264" s="138"/>
      <c r="U264" s="138"/>
      <c r="V264" s="139"/>
    </row>
    <row r="265" spans="2:22" ht="15.75" thickBot="1" x14ac:dyDescent="0.3">
      <c r="B265" s="430" t="s">
        <v>28</v>
      </c>
      <c r="C265" s="432" t="s">
        <v>32</v>
      </c>
      <c r="D265" s="20" t="s">
        <v>121</v>
      </c>
      <c r="E265" s="187">
        <v>1</v>
      </c>
      <c r="F265" s="6">
        <v>1</v>
      </c>
      <c r="G265" s="6">
        <v>1</v>
      </c>
      <c r="H265" s="6">
        <v>1</v>
      </c>
      <c r="I265" s="6">
        <v>1</v>
      </c>
      <c r="J265" s="6">
        <v>1</v>
      </c>
      <c r="K265" s="6">
        <v>1</v>
      </c>
      <c r="L265" s="12">
        <v>1</v>
      </c>
      <c r="M265" s="13">
        <f t="shared" si="6"/>
        <v>255</v>
      </c>
      <c r="N265" s="36" t="str">
        <f t="shared" si="7"/>
        <v>0xFF</v>
      </c>
      <c r="O265" s="13">
        <v>0</v>
      </c>
      <c r="P265" s="162"/>
      <c r="Q265" s="163"/>
      <c r="R265" s="164"/>
      <c r="S265" s="164"/>
      <c r="T265" s="164"/>
      <c r="U265" s="164"/>
      <c r="V265" s="149"/>
    </row>
    <row r="266" spans="2:22" x14ac:dyDescent="0.25">
      <c r="E266" s="1"/>
    </row>
  </sheetData>
  <mergeCells count="32">
    <mergeCell ref="M18:M20"/>
    <mergeCell ref="N18:N20"/>
    <mergeCell ref="D208:D261"/>
    <mergeCell ref="B137:V137"/>
    <mergeCell ref="B154:B161"/>
    <mergeCell ref="C154:C161"/>
    <mergeCell ref="B162:B169"/>
    <mergeCell ref="B170:B177"/>
    <mergeCell ref="B178:B185"/>
    <mergeCell ref="C162:C169"/>
    <mergeCell ref="C170:C177"/>
    <mergeCell ref="C178:C185"/>
    <mergeCell ref="B202:B265"/>
    <mergeCell ref="C202:C265"/>
    <mergeCell ref="B146:B153"/>
    <mergeCell ref="C146:C153"/>
    <mergeCell ref="B18:B20"/>
    <mergeCell ref="C18:C20"/>
    <mergeCell ref="B2:V2"/>
    <mergeCell ref="B4:B6"/>
    <mergeCell ref="O4:O6"/>
    <mergeCell ref="P4:V4"/>
    <mergeCell ref="E4:N4"/>
    <mergeCell ref="C4:D6"/>
    <mergeCell ref="E18:E20"/>
    <mergeCell ref="F18:F20"/>
    <mergeCell ref="G18:G20"/>
    <mergeCell ref="H18:H20"/>
    <mergeCell ref="I18:I20"/>
    <mergeCell ref="J18:J20"/>
    <mergeCell ref="K18:K20"/>
    <mergeCell ref="L18:L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2130-9FE6-45E1-946F-3FFEA9646AEC}">
  <dimension ref="B1:L34"/>
  <sheetViews>
    <sheetView topLeftCell="A3" workbookViewId="0">
      <selection activeCell="R9" sqref="R9"/>
    </sheetView>
  </sheetViews>
  <sheetFormatPr baseColWidth="10" defaultRowHeight="15" x14ac:dyDescent="0.25"/>
  <cols>
    <col min="1" max="1" width="4" customWidth="1"/>
    <col min="2" max="2" width="32.5703125" customWidth="1"/>
    <col min="5" max="5" width="4.85546875" customWidth="1"/>
    <col min="6" max="6" width="26" customWidth="1"/>
    <col min="12" max="12" width="12" bestFit="1" customWidth="1"/>
  </cols>
  <sheetData>
    <row r="1" spans="2:12" ht="15.75" thickBot="1" x14ac:dyDescent="0.3"/>
    <row r="2" spans="2:12" ht="27" thickBot="1" x14ac:dyDescent="0.45">
      <c r="B2" s="370" t="s">
        <v>49</v>
      </c>
      <c r="C2" s="371"/>
      <c r="D2" s="371"/>
      <c r="E2" s="371"/>
      <c r="F2" s="371"/>
      <c r="G2" s="371"/>
      <c r="H2" s="371"/>
      <c r="I2" s="371"/>
      <c r="J2" s="371"/>
      <c r="K2" s="371"/>
      <c r="L2" s="372"/>
    </row>
    <row r="3" spans="2:12" ht="15.75" thickBot="1" x14ac:dyDescent="0.3"/>
    <row r="4" spans="2:12" ht="19.5" thickBot="1" x14ac:dyDescent="0.35">
      <c r="B4" s="66" t="s">
        <v>48</v>
      </c>
      <c r="C4" s="67"/>
      <c r="D4" s="68"/>
      <c r="F4" s="436" t="s">
        <v>49</v>
      </c>
      <c r="G4" s="437"/>
      <c r="H4" s="437"/>
      <c r="I4" s="437"/>
      <c r="J4" s="437"/>
      <c r="K4" s="437"/>
      <c r="L4" s="438"/>
    </row>
    <row r="5" spans="2:12" ht="15.75" thickBot="1" x14ac:dyDescent="0.3">
      <c r="B5" s="49" t="s">
        <v>39</v>
      </c>
      <c r="C5" s="50" t="s">
        <v>50</v>
      </c>
      <c r="D5" s="51">
        <v>10</v>
      </c>
      <c r="F5" s="54" t="s">
        <v>34</v>
      </c>
      <c r="G5" s="69" t="s">
        <v>52</v>
      </c>
      <c r="H5" s="69">
        <v>1000</v>
      </c>
      <c r="I5" s="69">
        <v>2000</v>
      </c>
      <c r="J5" s="55">
        <v>3000</v>
      </c>
      <c r="K5" s="69">
        <v>4000</v>
      </c>
      <c r="L5" s="70">
        <v>5000</v>
      </c>
    </row>
    <row r="6" spans="2:12" x14ac:dyDescent="0.25">
      <c r="B6" s="52" t="s">
        <v>41</v>
      </c>
      <c r="C6" s="2" t="s">
        <v>50</v>
      </c>
      <c r="D6" s="42">
        <v>1000</v>
      </c>
      <c r="F6" s="56" t="s">
        <v>35</v>
      </c>
      <c r="G6" s="46" t="s">
        <v>50</v>
      </c>
      <c r="H6" s="48">
        <f>1/H5*1000000</f>
        <v>1000</v>
      </c>
      <c r="I6" s="48">
        <f t="shared" ref="I6:L6" si="0">1/I5*1000000</f>
        <v>500</v>
      </c>
      <c r="J6" s="48">
        <f t="shared" si="0"/>
        <v>333.33333333333331</v>
      </c>
      <c r="K6" s="48">
        <f t="shared" si="0"/>
        <v>250</v>
      </c>
      <c r="L6" s="57">
        <f t="shared" si="0"/>
        <v>200</v>
      </c>
    </row>
    <row r="7" spans="2:12" x14ac:dyDescent="0.25">
      <c r="B7" s="52" t="s">
        <v>115</v>
      </c>
      <c r="C7" s="2" t="s">
        <v>50</v>
      </c>
      <c r="D7" s="42">
        <v>5000</v>
      </c>
      <c r="F7" s="58" t="s">
        <v>36</v>
      </c>
      <c r="G7" s="2" t="s">
        <v>52</v>
      </c>
      <c r="H7" s="3">
        <f>H5*2</f>
        <v>2000</v>
      </c>
      <c r="I7" s="3">
        <f t="shared" ref="I7:L7" si="1">I5*2</f>
        <v>4000</v>
      </c>
      <c r="J7" s="3">
        <f t="shared" si="1"/>
        <v>6000</v>
      </c>
      <c r="K7" s="3">
        <f t="shared" si="1"/>
        <v>8000</v>
      </c>
      <c r="L7" s="59">
        <f t="shared" si="1"/>
        <v>10000</v>
      </c>
    </row>
    <row r="8" spans="2:12" ht="15.75" thickBot="1" x14ac:dyDescent="0.3">
      <c r="B8" s="52" t="s">
        <v>43</v>
      </c>
      <c r="C8" s="2" t="s">
        <v>50</v>
      </c>
      <c r="D8" s="42">
        <v>3000</v>
      </c>
      <c r="F8" s="60" t="s">
        <v>37</v>
      </c>
      <c r="G8" s="47" t="s">
        <v>50</v>
      </c>
      <c r="H8" s="7">
        <f>1/H7*1000000</f>
        <v>500</v>
      </c>
      <c r="I8" s="7">
        <f t="shared" ref="I8:L8" si="2">1/I7*1000000</f>
        <v>250</v>
      </c>
      <c r="J8" s="7">
        <f t="shared" si="2"/>
        <v>166.66666666666666</v>
      </c>
      <c r="K8" s="7">
        <f t="shared" si="2"/>
        <v>125</v>
      </c>
      <c r="L8" s="61">
        <f t="shared" si="2"/>
        <v>100</v>
      </c>
    </row>
    <row r="9" spans="2:12" x14ac:dyDescent="0.25">
      <c r="B9" s="52" t="s">
        <v>47</v>
      </c>
      <c r="C9" s="2"/>
      <c r="D9" s="42">
        <v>3</v>
      </c>
      <c r="F9" s="96" t="s">
        <v>38</v>
      </c>
      <c r="G9" s="97"/>
      <c r="H9" s="98">
        <f>ROUNDUP( $D$5/H8,0)</f>
        <v>1</v>
      </c>
      <c r="I9" s="98">
        <f t="shared" ref="I9:L9" si="3">ROUNDUP( $D$5/I8,0)</f>
        <v>1</v>
      </c>
      <c r="J9" s="98">
        <f t="shared" si="3"/>
        <v>1</v>
      </c>
      <c r="K9" s="98">
        <f t="shared" si="3"/>
        <v>1</v>
      </c>
      <c r="L9" s="99">
        <f t="shared" si="3"/>
        <v>1</v>
      </c>
    </row>
    <row r="10" spans="2:12" x14ac:dyDescent="0.25">
      <c r="B10" s="52" t="s">
        <v>61</v>
      </c>
      <c r="C10" s="2" t="s">
        <v>51</v>
      </c>
      <c r="D10" s="42">
        <v>5</v>
      </c>
      <c r="F10" s="56" t="s">
        <v>39</v>
      </c>
      <c r="G10" s="46" t="s">
        <v>50</v>
      </c>
      <c r="H10" s="48">
        <f>H8*H9</f>
        <v>500</v>
      </c>
      <c r="I10" s="48">
        <f t="shared" ref="I10:L10" si="4">I8*I9</f>
        <v>250</v>
      </c>
      <c r="J10" s="48">
        <f t="shared" si="4"/>
        <v>166.66666666666666</v>
      </c>
      <c r="K10" s="48">
        <f t="shared" si="4"/>
        <v>125</v>
      </c>
      <c r="L10" s="57">
        <f t="shared" si="4"/>
        <v>100</v>
      </c>
    </row>
    <row r="11" spans="2:12" x14ac:dyDescent="0.25">
      <c r="B11" s="52" t="s">
        <v>62</v>
      </c>
      <c r="C11" s="2" t="s">
        <v>51</v>
      </c>
      <c r="D11" s="42">
        <v>20</v>
      </c>
      <c r="F11" s="92" t="s">
        <v>40</v>
      </c>
      <c r="G11" s="93"/>
      <c r="H11" s="100">
        <f>ROUNDUP( $D$6/H8,0)</f>
        <v>2</v>
      </c>
      <c r="I11" s="100">
        <f t="shared" ref="I11:L11" si="5">ROUNDUP( $D$6/I8,0)</f>
        <v>4</v>
      </c>
      <c r="J11" s="100">
        <f t="shared" si="5"/>
        <v>6</v>
      </c>
      <c r="K11" s="100">
        <f t="shared" si="5"/>
        <v>8</v>
      </c>
      <c r="L11" s="101">
        <f t="shared" si="5"/>
        <v>10</v>
      </c>
    </row>
    <row r="12" spans="2:12" ht="15.75" thickBot="1" x14ac:dyDescent="0.3">
      <c r="B12" s="53" t="s">
        <v>54</v>
      </c>
      <c r="C12" s="47" t="s">
        <v>53</v>
      </c>
      <c r="D12" s="43">
        <v>30</v>
      </c>
      <c r="F12" s="56" t="s">
        <v>41</v>
      </c>
      <c r="G12" s="46" t="s">
        <v>50</v>
      </c>
      <c r="H12" s="48">
        <f>H8*H11</f>
        <v>1000</v>
      </c>
      <c r="I12" s="48">
        <f t="shared" ref="I12:L12" si="6">I8*I11</f>
        <v>1000</v>
      </c>
      <c r="J12" s="48">
        <f t="shared" si="6"/>
        <v>1000</v>
      </c>
      <c r="K12" s="48">
        <f t="shared" si="6"/>
        <v>1000</v>
      </c>
      <c r="L12" s="57">
        <f t="shared" si="6"/>
        <v>1000</v>
      </c>
    </row>
    <row r="13" spans="2:12" x14ac:dyDescent="0.25">
      <c r="F13" s="92" t="s">
        <v>116</v>
      </c>
      <c r="G13" s="93"/>
      <c r="H13" s="94">
        <f>ROUNDUP( $D$7/H8,0)</f>
        <v>10</v>
      </c>
      <c r="I13" s="94">
        <f t="shared" ref="I13:L13" si="7">ROUNDUP( $D$7/I8,0)</f>
        <v>20</v>
      </c>
      <c r="J13" s="94">
        <f t="shared" si="7"/>
        <v>30</v>
      </c>
      <c r="K13" s="94">
        <f t="shared" si="7"/>
        <v>40</v>
      </c>
      <c r="L13" s="95">
        <f t="shared" si="7"/>
        <v>50</v>
      </c>
    </row>
    <row r="14" spans="2:12" x14ac:dyDescent="0.25">
      <c r="F14" s="56" t="s">
        <v>115</v>
      </c>
      <c r="G14" s="46" t="s">
        <v>50</v>
      </c>
      <c r="H14" s="48">
        <f>H13*H8</f>
        <v>5000</v>
      </c>
      <c r="I14" s="48">
        <f t="shared" ref="I14:L14" si="8">I13*I8</f>
        <v>5000</v>
      </c>
      <c r="J14" s="48">
        <f t="shared" si="8"/>
        <v>5000</v>
      </c>
      <c r="K14" s="48">
        <f t="shared" si="8"/>
        <v>5000</v>
      </c>
      <c r="L14" s="57">
        <f t="shared" si="8"/>
        <v>5000</v>
      </c>
    </row>
    <row r="15" spans="2:12" x14ac:dyDescent="0.25">
      <c r="F15" s="92" t="s">
        <v>42</v>
      </c>
      <c r="G15" s="93"/>
      <c r="H15" s="94">
        <f>ROUNDUP( $D$8/H8,0)</f>
        <v>6</v>
      </c>
      <c r="I15" s="94">
        <f t="shared" ref="I15:L15" si="9">ROUNDUP( $D$8/I8,0)</f>
        <v>12</v>
      </c>
      <c r="J15" s="94">
        <f t="shared" si="9"/>
        <v>18</v>
      </c>
      <c r="K15" s="94">
        <f t="shared" si="9"/>
        <v>24</v>
      </c>
      <c r="L15" s="95">
        <f t="shared" si="9"/>
        <v>30</v>
      </c>
    </row>
    <row r="16" spans="2:12" x14ac:dyDescent="0.25">
      <c r="F16" s="56" t="s">
        <v>43</v>
      </c>
      <c r="G16" s="46" t="s">
        <v>50</v>
      </c>
      <c r="H16" s="48">
        <f>H15*H8</f>
        <v>3000</v>
      </c>
      <c r="I16" s="48">
        <f t="shared" ref="I16:L16" si="10">I15*I8</f>
        <v>3000</v>
      </c>
      <c r="J16" s="48">
        <f t="shared" si="10"/>
        <v>3000</v>
      </c>
      <c r="K16" s="48">
        <f t="shared" si="10"/>
        <v>3000</v>
      </c>
      <c r="L16" s="57">
        <f t="shared" si="10"/>
        <v>3000</v>
      </c>
    </row>
    <row r="17" spans="6:12" ht="15.75" thickBot="1" x14ac:dyDescent="0.3">
      <c r="F17" s="60" t="s">
        <v>44</v>
      </c>
      <c r="G17" s="47" t="s">
        <v>50</v>
      </c>
      <c r="H17" s="7">
        <f>H6*8</f>
        <v>8000</v>
      </c>
      <c r="I17" s="7">
        <f t="shared" ref="I17:L17" si="11">I6*8</f>
        <v>4000</v>
      </c>
      <c r="J17" s="7">
        <f t="shared" si="11"/>
        <v>2666.6666666666665</v>
      </c>
      <c r="K17" s="7">
        <f t="shared" si="11"/>
        <v>2000</v>
      </c>
      <c r="L17" s="61">
        <f t="shared" si="11"/>
        <v>1600</v>
      </c>
    </row>
    <row r="18" spans="6:12" x14ac:dyDescent="0.25">
      <c r="F18" s="62" t="s">
        <v>65</v>
      </c>
      <c r="G18" s="50"/>
      <c r="H18" s="63">
        <f>($D$10*8*2)</f>
        <v>80</v>
      </c>
      <c r="I18" s="63">
        <f t="shared" ref="I18:L18" si="12">($D$10*8*2)</f>
        <v>80</v>
      </c>
      <c r="J18" s="63">
        <f t="shared" si="12"/>
        <v>80</v>
      </c>
      <c r="K18" s="63">
        <f t="shared" si="12"/>
        <v>80</v>
      </c>
      <c r="L18" s="64">
        <f t="shared" si="12"/>
        <v>80</v>
      </c>
    </row>
    <row r="19" spans="6:12" x14ac:dyDescent="0.25">
      <c r="F19" s="92" t="s">
        <v>66</v>
      </c>
      <c r="G19" s="93"/>
      <c r="H19" s="94">
        <f>$D$11*8*2</f>
        <v>320</v>
      </c>
      <c r="I19" s="94">
        <f t="shared" ref="I19:L19" si="13">$D$11*8*2</f>
        <v>320</v>
      </c>
      <c r="J19" s="94">
        <f t="shared" si="13"/>
        <v>320</v>
      </c>
      <c r="K19" s="94">
        <f t="shared" si="13"/>
        <v>320</v>
      </c>
      <c r="L19" s="95">
        <f t="shared" si="13"/>
        <v>320</v>
      </c>
    </row>
    <row r="20" spans="6:12" x14ac:dyDescent="0.25">
      <c r="F20" s="56" t="s">
        <v>59</v>
      </c>
      <c r="G20" s="46" t="s">
        <v>50</v>
      </c>
      <c r="H20" s="48">
        <f>H18*H8</f>
        <v>40000</v>
      </c>
      <c r="I20" s="48">
        <f t="shared" ref="I20:L20" si="14">I18*I8</f>
        <v>20000</v>
      </c>
      <c r="J20" s="48">
        <f t="shared" si="14"/>
        <v>13333.333333333332</v>
      </c>
      <c r="K20" s="48">
        <f t="shared" si="14"/>
        <v>10000</v>
      </c>
      <c r="L20" s="57">
        <f t="shared" si="14"/>
        <v>8000</v>
      </c>
    </row>
    <row r="21" spans="6:12" ht="15.75" thickBot="1" x14ac:dyDescent="0.3">
      <c r="F21" s="60" t="s">
        <v>60</v>
      </c>
      <c r="G21" s="47" t="s">
        <v>50</v>
      </c>
      <c r="H21" s="7">
        <f>H19*H8</f>
        <v>160000</v>
      </c>
      <c r="I21" s="7">
        <f t="shared" ref="I21:L21" si="15">I19*I8</f>
        <v>80000</v>
      </c>
      <c r="J21" s="7">
        <f t="shared" si="15"/>
        <v>53333.333333333328</v>
      </c>
      <c r="K21" s="7">
        <f t="shared" si="15"/>
        <v>40000</v>
      </c>
      <c r="L21" s="61">
        <f t="shared" si="15"/>
        <v>32000</v>
      </c>
    </row>
    <row r="22" spans="6:12" x14ac:dyDescent="0.25">
      <c r="F22" s="56" t="s">
        <v>67</v>
      </c>
      <c r="G22" s="46"/>
      <c r="H22" s="48">
        <f>H15+(3*8*2)+H18</f>
        <v>134</v>
      </c>
      <c r="I22" s="48">
        <f t="shared" ref="I22:L22" si="16">I15+(3*8*2)+I18</f>
        <v>140</v>
      </c>
      <c r="J22" s="48">
        <f t="shared" si="16"/>
        <v>146</v>
      </c>
      <c r="K22" s="48">
        <f t="shared" si="16"/>
        <v>152</v>
      </c>
      <c r="L22" s="57">
        <f t="shared" si="16"/>
        <v>158</v>
      </c>
    </row>
    <row r="23" spans="6:12" x14ac:dyDescent="0.25">
      <c r="F23" s="92" t="s">
        <v>68</v>
      </c>
      <c r="G23" s="93"/>
      <c r="H23" s="94">
        <f>H15+(3*8*2)+H19</f>
        <v>374</v>
      </c>
      <c r="I23" s="94">
        <f t="shared" ref="I23:L23" si="17">I15+(3*8*2)+I19</f>
        <v>380</v>
      </c>
      <c r="J23" s="94">
        <f t="shared" si="17"/>
        <v>386</v>
      </c>
      <c r="K23" s="94">
        <f t="shared" si="17"/>
        <v>392</v>
      </c>
      <c r="L23" s="95">
        <f t="shared" si="17"/>
        <v>398</v>
      </c>
    </row>
    <row r="24" spans="6:12" x14ac:dyDescent="0.25">
      <c r="F24" s="71" t="s">
        <v>45</v>
      </c>
      <c r="G24" s="45" t="s">
        <v>50</v>
      </c>
      <c r="H24" s="72">
        <f>H22*H8</f>
        <v>67000</v>
      </c>
      <c r="I24" s="72">
        <f t="shared" ref="I24:L24" si="18">I22*I8</f>
        <v>35000</v>
      </c>
      <c r="J24" s="72">
        <f t="shared" si="18"/>
        <v>24333.333333333332</v>
      </c>
      <c r="K24" s="72">
        <f t="shared" si="18"/>
        <v>19000</v>
      </c>
      <c r="L24" s="73">
        <f t="shared" si="18"/>
        <v>15800</v>
      </c>
    </row>
    <row r="25" spans="6:12" ht="15.75" thickBot="1" x14ac:dyDescent="0.3">
      <c r="F25" s="60" t="s">
        <v>46</v>
      </c>
      <c r="G25" s="65" t="s">
        <v>50</v>
      </c>
      <c r="H25" s="7">
        <f>H23*H8</f>
        <v>187000</v>
      </c>
      <c r="I25" s="7">
        <f t="shared" ref="I25:L25" si="19">I23*I8</f>
        <v>95000</v>
      </c>
      <c r="J25" s="7">
        <f t="shared" si="19"/>
        <v>64333.333333333328</v>
      </c>
      <c r="K25" s="7">
        <f t="shared" si="19"/>
        <v>49000</v>
      </c>
      <c r="L25" s="61">
        <f t="shared" si="19"/>
        <v>39800</v>
      </c>
    </row>
    <row r="26" spans="6:12" x14ac:dyDescent="0.25">
      <c r="F26" s="62" t="s">
        <v>69</v>
      </c>
      <c r="G26" s="74"/>
      <c r="H26" s="63">
        <f>H9+H11++H13+1+(H22*$D$9)</f>
        <v>416</v>
      </c>
      <c r="I26" s="63">
        <f t="shared" ref="I26:L26" si="20">I9+I11++I13+1+(I22*$D$9)</f>
        <v>446</v>
      </c>
      <c r="J26" s="63">
        <f t="shared" si="20"/>
        <v>476</v>
      </c>
      <c r="K26" s="63">
        <f t="shared" si="20"/>
        <v>506</v>
      </c>
      <c r="L26" s="64">
        <f t="shared" si="20"/>
        <v>536</v>
      </c>
    </row>
    <row r="27" spans="6:12" x14ac:dyDescent="0.25">
      <c r="F27" s="92" t="s">
        <v>70</v>
      </c>
      <c r="G27" s="102"/>
      <c r="H27" s="94">
        <f>H9+H11+H13+1+(H23*$D$9)</f>
        <v>1136</v>
      </c>
      <c r="I27" s="94">
        <f t="shared" ref="I27:L27" si="21">I9+I11+I13+1+(I23*$D$9)</f>
        <v>1166</v>
      </c>
      <c r="J27" s="94">
        <f t="shared" si="21"/>
        <v>1196</v>
      </c>
      <c r="K27" s="94">
        <f t="shared" si="21"/>
        <v>1226</v>
      </c>
      <c r="L27" s="95">
        <f t="shared" si="21"/>
        <v>1256</v>
      </c>
    </row>
    <row r="28" spans="6:12" x14ac:dyDescent="0.25">
      <c r="F28" s="56" t="s">
        <v>63</v>
      </c>
      <c r="G28" s="46" t="s">
        <v>50</v>
      </c>
      <c r="H28" s="103">
        <f>H26*H8</f>
        <v>208000</v>
      </c>
      <c r="I28" s="103">
        <f t="shared" ref="I28:L28" si="22">I26*I8</f>
        <v>111500</v>
      </c>
      <c r="J28" s="103">
        <f t="shared" si="22"/>
        <v>79333.333333333328</v>
      </c>
      <c r="K28" s="103">
        <f t="shared" si="22"/>
        <v>63250</v>
      </c>
      <c r="L28" s="104">
        <f t="shared" si="22"/>
        <v>53600</v>
      </c>
    </row>
    <row r="29" spans="6:12" ht="15.75" thickBot="1" x14ac:dyDescent="0.3">
      <c r="F29" s="60" t="s">
        <v>64</v>
      </c>
      <c r="G29" s="47" t="s">
        <v>50</v>
      </c>
      <c r="H29" s="7">
        <f>H27*H8</f>
        <v>568000</v>
      </c>
      <c r="I29" s="7">
        <f t="shared" ref="I29:L29" si="23">I27*I8</f>
        <v>291500</v>
      </c>
      <c r="J29" s="7">
        <f t="shared" si="23"/>
        <v>199333.33333333331</v>
      </c>
      <c r="K29" s="7">
        <f t="shared" si="23"/>
        <v>153250</v>
      </c>
      <c r="L29" s="61">
        <f t="shared" si="23"/>
        <v>125600</v>
      </c>
    </row>
    <row r="30" spans="6:12" x14ac:dyDescent="0.25">
      <c r="F30" s="62" t="s">
        <v>117</v>
      </c>
      <c r="G30" s="50" t="s">
        <v>50</v>
      </c>
      <c r="H30" s="63">
        <f>H6 * (1/5)</f>
        <v>200</v>
      </c>
      <c r="I30" s="63">
        <f t="shared" ref="I30:L30" si="24">I6 * (1/5)</f>
        <v>100</v>
      </c>
      <c r="J30" s="63">
        <f t="shared" si="24"/>
        <v>66.666666666666671</v>
      </c>
      <c r="K30" s="63">
        <f t="shared" si="24"/>
        <v>50</v>
      </c>
      <c r="L30" s="64">
        <f t="shared" si="24"/>
        <v>40</v>
      </c>
    </row>
    <row r="31" spans="6:12" x14ac:dyDescent="0.25">
      <c r="F31" s="58" t="s">
        <v>56</v>
      </c>
      <c r="G31" s="2" t="s">
        <v>50</v>
      </c>
      <c r="H31" s="3">
        <f>H6 * (16/10)</f>
        <v>1600</v>
      </c>
      <c r="I31" s="3">
        <f t="shared" ref="I31:L31" si="25">I6 * (16/10)</f>
        <v>800</v>
      </c>
      <c r="J31" s="3">
        <f t="shared" si="25"/>
        <v>533.33333333333337</v>
      </c>
      <c r="K31" s="3">
        <f t="shared" si="25"/>
        <v>400</v>
      </c>
      <c r="L31" s="59">
        <f t="shared" si="25"/>
        <v>320</v>
      </c>
    </row>
    <row r="32" spans="6:12" ht="15.75" thickBot="1" x14ac:dyDescent="0.3">
      <c r="F32" s="58" t="s">
        <v>55</v>
      </c>
      <c r="G32" s="2" t="s">
        <v>50</v>
      </c>
      <c r="H32" s="48">
        <f>H6 * (3/4)</f>
        <v>750</v>
      </c>
      <c r="I32" s="48">
        <f t="shared" ref="I32:L32" si="26">I6 * (3/4)</f>
        <v>375</v>
      </c>
      <c r="J32" s="48">
        <f t="shared" si="26"/>
        <v>250</v>
      </c>
      <c r="K32" s="48">
        <f t="shared" si="26"/>
        <v>187.5</v>
      </c>
      <c r="L32" s="57">
        <f t="shared" si="26"/>
        <v>150</v>
      </c>
    </row>
    <row r="33" spans="6:12" x14ac:dyDescent="0.25">
      <c r="F33" s="62" t="s">
        <v>57</v>
      </c>
      <c r="G33" s="50" t="s">
        <v>50</v>
      </c>
      <c r="H33" s="63">
        <f>H16-(H16*$D$12/100)</f>
        <v>2100</v>
      </c>
      <c r="I33" s="63">
        <f t="shared" ref="I33:L33" si="27">I16-(I16*$D$12/100)</f>
        <v>2100</v>
      </c>
      <c r="J33" s="63">
        <f t="shared" si="27"/>
        <v>2100</v>
      </c>
      <c r="K33" s="63">
        <f t="shared" si="27"/>
        <v>2100</v>
      </c>
      <c r="L33" s="64">
        <f t="shared" si="27"/>
        <v>2100</v>
      </c>
    </row>
    <row r="34" spans="6:12" ht="15.75" thickBot="1" x14ac:dyDescent="0.3">
      <c r="F34" s="60" t="s">
        <v>58</v>
      </c>
      <c r="G34" s="47" t="s">
        <v>50</v>
      </c>
      <c r="H34" s="7">
        <f>H16+(H16*$D$12/100)</f>
        <v>3900</v>
      </c>
      <c r="I34" s="7">
        <f t="shared" ref="I34:L34" si="28">I16+(I16*$D$12/100)</f>
        <v>3900</v>
      </c>
      <c r="J34" s="7">
        <f t="shared" si="28"/>
        <v>3900</v>
      </c>
      <c r="K34" s="7">
        <f t="shared" si="28"/>
        <v>3900</v>
      </c>
      <c r="L34" s="61">
        <f t="shared" si="28"/>
        <v>3900</v>
      </c>
    </row>
  </sheetData>
  <mergeCells count="2">
    <mergeCell ref="F4:L4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FORMAT</vt:lpstr>
      <vt:lpstr>CMD</vt:lpstr>
      <vt:lpstr>TIMING</vt:lpstr>
      <vt:lpstr>FORMAT!Zone_d_impression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2026-03-26T14:50:49Z</dcterms:modified>
</cp:coreProperties>
</file>